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10" windowWidth="16620" windowHeight="1074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list'!$F$4</definedName>
    <definedName name="MJ">'Krycí list'!$G$4</definedName>
    <definedName name="Mont">Rekapitulace!$H$16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Položky!$A$1:$G$91</definedName>
    <definedName name="_xlnm.Print_Area" localSheetId="1">Rekapitulace!$A$1:$I$22</definedName>
    <definedName name="PocetMJ">'Krycí list'!$G$7</definedName>
    <definedName name="Poznamka">'Krycí list'!$B$37</definedName>
    <definedName name="Projektant">'Krycí list'!$C$7</definedName>
    <definedName name="PSV">Rekapitulace!$F$16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Rekapitulace!$E$21</definedName>
    <definedName name="VRNnazev">Rekapitulace!$A$21</definedName>
    <definedName name="VRNproc">Rekapitulace!$F$21</definedName>
    <definedName name="VRNzakl">Rekapitulace!$G$21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BE89" i="3" l="1"/>
  <c r="BC89" i="3"/>
  <c r="BC91" i="3" s="1"/>
  <c r="G15" i="2" s="1"/>
  <c r="BB89" i="3"/>
  <c r="BA89" i="3"/>
  <c r="G89" i="3"/>
  <c r="BD89" i="3" s="1"/>
  <c r="BE87" i="3"/>
  <c r="BE91" i="3" s="1"/>
  <c r="I15" i="2" s="1"/>
  <c r="BC87" i="3"/>
  <c r="BB87" i="3"/>
  <c r="BA87" i="3"/>
  <c r="BA91" i="3" s="1"/>
  <c r="E15" i="2" s="1"/>
  <c r="G87" i="3"/>
  <c r="BD87" i="3" s="1"/>
  <c r="BD91" i="3" s="1"/>
  <c r="H15" i="2" s="1"/>
  <c r="B15" i="2"/>
  <c r="A15" i="2"/>
  <c r="BB91" i="3"/>
  <c r="F15" i="2" s="1"/>
  <c r="G91" i="3"/>
  <c r="C91" i="3"/>
  <c r="BE84" i="3"/>
  <c r="BE85" i="3" s="1"/>
  <c r="I14" i="2" s="1"/>
  <c r="BD84" i="3"/>
  <c r="BB84" i="3"/>
  <c r="BB85" i="3" s="1"/>
  <c r="F14" i="2" s="1"/>
  <c r="BA84" i="3"/>
  <c r="BA85" i="3" s="1"/>
  <c r="E14" i="2" s="1"/>
  <c r="G84" i="3"/>
  <c r="BC84" i="3" s="1"/>
  <c r="BE83" i="3"/>
  <c r="BC83" i="3"/>
  <c r="BC85" i="3" s="1"/>
  <c r="G14" i="2" s="1"/>
  <c r="BB83" i="3"/>
  <c r="BA83" i="3"/>
  <c r="G83" i="3"/>
  <c r="BD83" i="3" s="1"/>
  <c r="BD85" i="3" s="1"/>
  <c r="H14" i="2" s="1"/>
  <c r="B14" i="2"/>
  <c r="A14" i="2"/>
  <c r="G85" i="3"/>
  <c r="C85" i="3"/>
  <c r="BE79" i="3"/>
  <c r="BD79" i="3"/>
  <c r="BC79" i="3"/>
  <c r="BC81" i="3" s="1"/>
  <c r="G13" i="2" s="1"/>
  <c r="BB79" i="3"/>
  <c r="BA79" i="3"/>
  <c r="G79" i="3"/>
  <c r="BE77" i="3"/>
  <c r="BE81" i="3" s="1"/>
  <c r="I13" i="2" s="1"/>
  <c r="BD77" i="3"/>
  <c r="BD81" i="3" s="1"/>
  <c r="H13" i="2" s="1"/>
  <c r="BC77" i="3"/>
  <c r="BA77" i="3"/>
  <c r="BA81" i="3" s="1"/>
  <c r="E13" i="2" s="1"/>
  <c r="G77" i="3"/>
  <c r="G81" i="3" s="1"/>
  <c r="B13" i="2"/>
  <c r="A13" i="2"/>
  <c r="C81" i="3"/>
  <c r="BE74" i="3"/>
  <c r="BE75" i="3" s="1"/>
  <c r="I12" i="2" s="1"/>
  <c r="BD74" i="3"/>
  <c r="BC74" i="3"/>
  <c r="BB74" i="3"/>
  <c r="BA74" i="3"/>
  <c r="G74" i="3"/>
  <c r="BE73" i="3"/>
  <c r="BD73" i="3"/>
  <c r="BC73" i="3"/>
  <c r="BC75" i="3" s="1"/>
  <c r="G12" i="2" s="1"/>
  <c r="BB73" i="3"/>
  <c r="BB75" i="3" s="1"/>
  <c r="F12" i="2" s="1"/>
  <c r="G73" i="3"/>
  <c r="BA73" i="3" s="1"/>
  <c r="BA75" i="3" s="1"/>
  <c r="E12" i="2" s="1"/>
  <c r="B12" i="2"/>
  <c r="A12" i="2"/>
  <c r="BD75" i="3"/>
  <c r="H12" i="2" s="1"/>
  <c r="G75" i="3"/>
  <c r="C75" i="3"/>
  <c r="BE70" i="3"/>
  <c r="BD70" i="3"/>
  <c r="BC70" i="3"/>
  <c r="BB70" i="3"/>
  <c r="G70" i="3"/>
  <c r="BA70" i="3" s="1"/>
  <c r="BE69" i="3"/>
  <c r="BD69" i="3"/>
  <c r="BC69" i="3"/>
  <c r="BB69" i="3"/>
  <c r="BA69" i="3"/>
  <c r="G69" i="3"/>
  <c r="BE67" i="3"/>
  <c r="BD67" i="3"/>
  <c r="BC67" i="3"/>
  <c r="BB67" i="3"/>
  <c r="G67" i="3"/>
  <c r="BA67" i="3" s="1"/>
  <c r="BE66" i="3"/>
  <c r="BE71" i="3" s="1"/>
  <c r="I11" i="2" s="1"/>
  <c r="BD66" i="3"/>
  <c r="BC66" i="3"/>
  <c r="BB66" i="3"/>
  <c r="BA66" i="3"/>
  <c r="G66" i="3"/>
  <c r="BE65" i="3"/>
  <c r="BD65" i="3"/>
  <c r="BC65" i="3"/>
  <c r="BC71" i="3" s="1"/>
  <c r="G11" i="2" s="1"/>
  <c r="BB65" i="3"/>
  <c r="BB71" i="3" s="1"/>
  <c r="F11" i="2" s="1"/>
  <c r="G65" i="3"/>
  <c r="BA65" i="3" s="1"/>
  <c r="B11" i="2"/>
  <c r="A11" i="2"/>
  <c r="BD71" i="3"/>
  <c r="H11" i="2" s="1"/>
  <c r="G71" i="3"/>
  <c r="C71" i="3"/>
  <c r="BE62" i="3"/>
  <c r="BD62" i="3"/>
  <c r="BC62" i="3"/>
  <c r="BC63" i="3" s="1"/>
  <c r="G10" i="2" s="1"/>
  <c r="BB62" i="3"/>
  <c r="G62" i="3"/>
  <c r="BA62" i="3" s="1"/>
  <c r="BE61" i="3"/>
  <c r="BE63" i="3" s="1"/>
  <c r="I10" i="2" s="1"/>
  <c r="BD61" i="3"/>
  <c r="BD63" i="3" s="1"/>
  <c r="H10" i="2" s="1"/>
  <c r="BC61" i="3"/>
  <c r="BB61" i="3"/>
  <c r="BA61" i="3"/>
  <c r="G61" i="3"/>
  <c r="G63" i="3" s="1"/>
  <c r="B10" i="2"/>
  <c r="A10" i="2"/>
  <c r="BB63" i="3"/>
  <c r="F10" i="2" s="1"/>
  <c r="C63" i="3"/>
  <c r="BE58" i="3"/>
  <c r="BD58" i="3"/>
  <c r="BC58" i="3"/>
  <c r="BB58" i="3"/>
  <c r="BA58" i="3"/>
  <c r="G58" i="3"/>
  <c r="BE57" i="3"/>
  <c r="BD57" i="3"/>
  <c r="BC57" i="3"/>
  <c r="BB57" i="3"/>
  <c r="G57" i="3"/>
  <c r="BA57" i="3" s="1"/>
  <c r="BE56" i="3"/>
  <c r="BD56" i="3"/>
  <c r="BC56" i="3"/>
  <c r="BB56" i="3"/>
  <c r="BA56" i="3"/>
  <c r="G56" i="3"/>
  <c r="BE55" i="3"/>
  <c r="BD55" i="3"/>
  <c r="BC55" i="3"/>
  <c r="BB55" i="3"/>
  <c r="G55" i="3"/>
  <c r="BA55" i="3" s="1"/>
  <c r="BE54" i="3"/>
  <c r="BD54" i="3"/>
  <c r="BC54" i="3"/>
  <c r="BB54" i="3"/>
  <c r="BA54" i="3"/>
  <c r="G54" i="3"/>
  <c r="BE53" i="3"/>
  <c r="BD53" i="3"/>
  <c r="BC53" i="3"/>
  <c r="BB53" i="3"/>
  <c r="G53" i="3"/>
  <c r="BA53" i="3" s="1"/>
  <c r="BE52" i="3"/>
  <c r="BD52" i="3"/>
  <c r="BC52" i="3"/>
  <c r="BB52" i="3"/>
  <c r="BA52" i="3"/>
  <c r="G52" i="3"/>
  <c r="BE50" i="3"/>
  <c r="BD50" i="3"/>
  <c r="BC50" i="3"/>
  <c r="BB50" i="3"/>
  <c r="G50" i="3"/>
  <c r="BA50" i="3" s="1"/>
  <c r="BE48" i="3"/>
  <c r="BD48" i="3"/>
  <c r="BC48" i="3"/>
  <c r="BB48" i="3"/>
  <c r="BA48" i="3"/>
  <c r="G48" i="3"/>
  <c r="BE47" i="3"/>
  <c r="BD47" i="3"/>
  <c r="BC47" i="3"/>
  <c r="BB47" i="3"/>
  <c r="G47" i="3"/>
  <c r="BA47" i="3" s="1"/>
  <c r="BE46" i="3"/>
  <c r="BD46" i="3"/>
  <c r="BC46" i="3"/>
  <c r="BB46" i="3"/>
  <c r="BA46" i="3"/>
  <c r="G46" i="3"/>
  <c r="BE45" i="3"/>
  <c r="BD45" i="3"/>
  <c r="BC45" i="3"/>
  <c r="BB45" i="3"/>
  <c r="G45" i="3"/>
  <c r="BA45" i="3" s="1"/>
  <c r="BE44" i="3"/>
  <c r="BD44" i="3"/>
  <c r="BC44" i="3"/>
  <c r="BB44" i="3"/>
  <c r="BA44" i="3"/>
  <c r="G44" i="3"/>
  <c r="BE43" i="3"/>
  <c r="BD43" i="3"/>
  <c r="BC43" i="3"/>
  <c r="BB43" i="3"/>
  <c r="G43" i="3"/>
  <c r="BA43" i="3" s="1"/>
  <c r="BE42" i="3"/>
  <c r="BD42" i="3"/>
  <c r="BC42" i="3"/>
  <c r="BB42" i="3"/>
  <c r="BA42" i="3"/>
  <c r="G42" i="3"/>
  <c r="BE41" i="3"/>
  <c r="BD41" i="3"/>
  <c r="BC41" i="3"/>
  <c r="BB41" i="3"/>
  <c r="G41" i="3"/>
  <c r="BA41" i="3" s="1"/>
  <c r="BE40" i="3"/>
  <c r="BE59" i="3" s="1"/>
  <c r="I9" i="2" s="1"/>
  <c r="BD40" i="3"/>
  <c r="BC40" i="3"/>
  <c r="BB40" i="3"/>
  <c r="BB59" i="3" s="1"/>
  <c r="F9" i="2" s="1"/>
  <c r="BA40" i="3"/>
  <c r="G40" i="3"/>
  <c r="BE39" i="3"/>
  <c r="BD39" i="3"/>
  <c r="BC39" i="3"/>
  <c r="BC59" i="3" s="1"/>
  <c r="G9" i="2" s="1"/>
  <c r="BB39" i="3"/>
  <c r="G39" i="3"/>
  <c r="BA39" i="3" s="1"/>
  <c r="B9" i="2"/>
  <c r="A9" i="2"/>
  <c r="BD59" i="3"/>
  <c r="H9" i="2" s="1"/>
  <c r="G59" i="3"/>
  <c r="C59" i="3"/>
  <c r="BE36" i="3"/>
  <c r="BD36" i="3"/>
  <c r="BC36" i="3"/>
  <c r="BB36" i="3"/>
  <c r="G36" i="3"/>
  <c r="BA36" i="3" s="1"/>
  <c r="BE35" i="3"/>
  <c r="BD35" i="3"/>
  <c r="BC35" i="3"/>
  <c r="BB35" i="3"/>
  <c r="BA35" i="3"/>
  <c r="G35" i="3"/>
  <c r="BE34" i="3"/>
  <c r="BD34" i="3"/>
  <c r="BD37" i="3" s="1"/>
  <c r="H8" i="2" s="1"/>
  <c r="BC34" i="3"/>
  <c r="BC37" i="3" s="1"/>
  <c r="G8" i="2" s="1"/>
  <c r="BB34" i="3"/>
  <c r="G34" i="3"/>
  <c r="BA34" i="3" s="1"/>
  <c r="BE33" i="3"/>
  <c r="BE37" i="3" s="1"/>
  <c r="I8" i="2" s="1"/>
  <c r="BD33" i="3"/>
  <c r="BC33" i="3"/>
  <c r="BB33" i="3"/>
  <c r="BA33" i="3"/>
  <c r="BA37" i="3" s="1"/>
  <c r="E8" i="2" s="1"/>
  <c r="G33" i="3"/>
  <c r="B8" i="2"/>
  <c r="A8" i="2"/>
  <c r="BB37" i="3"/>
  <c r="F8" i="2" s="1"/>
  <c r="C37" i="3"/>
  <c r="BE30" i="3"/>
  <c r="BD30" i="3"/>
  <c r="BC30" i="3"/>
  <c r="BB30" i="3"/>
  <c r="BA30" i="3"/>
  <c r="G30" i="3"/>
  <c r="BE29" i="3"/>
  <c r="BD29" i="3"/>
  <c r="BC29" i="3"/>
  <c r="BB29" i="3"/>
  <c r="G29" i="3"/>
  <c r="BA29" i="3" s="1"/>
  <c r="BE28" i="3"/>
  <c r="BD28" i="3"/>
  <c r="BC28" i="3"/>
  <c r="BB28" i="3"/>
  <c r="BA28" i="3"/>
  <c r="G28" i="3"/>
  <c r="BE26" i="3"/>
  <c r="BD26" i="3"/>
  <c r="BC26" i="3"/>
  <c r="BB26" i="3"/>
  <c r="G26" i="3"/>
  <c r="BA26" i="3" s="1"/>
  <c r="BE24" i="3"/>
  <c r="BD24" i="3"/>
  <c r="BC24" i="3"/>
  <c r="BB24" i="3"/>
  <c r="BA24" i="3"/>
  <c r="G24" i="3"/>
  <c r="BE22" i="3"/>
  <c r="BD22" i="3"/>
  <c r="BC22" i="3"/>
  <c r="BB22" i="3"/>
  <c r="G22" i="3"/>
  <c r="BA22" i="3" s="1"/>
  <c r="BE20" i="3"/>
  <c r="BD20" i="3"/>
  <c r="BC20" i="3"/>
  <c r="BB20" i="3"/>
  <c r="BA20" i="3"/>
  <c r="G20" i="3"/>
  <c r="BE18" i="3"/>
  <c r="BD18" i="3"/>
  <c r="BC18" i="3"/>
  <c r="BB18" i="3"/>
  <c r="G18" i="3"/>
  <c r="BA18" i="3" s="1"/>
  <c r="BE16" i="3"/>
  <c r="BD16" i="3"/>
  <c r="BC16" i="3"/>
  <c r="BB16" i="3"/>
  <c r="BA16" i="3"/>
  <c r="G16" i="3"/>
  <c r="BE14" i="3"/>
  <c r="BD14" i="3"/>
  <c r="BC14" i="3"/>
  <c r="BB14" i="3"/>
  <c r="G14" i="3"/>
  <c r="BA14" i="3" s="1"/>
  <c r="BE13" i="3"/>
  <c r="BD13" i="3"/>
  <c r="BC13" i="3"/>
  <c r="BB13" i="3"/>
  <c r="BA13" i="3"/>
  <c r="G13" i="3"/>
  <c r="BE11" i="3"/>
  <c r="BD11" i="3"/>
  <c r="BC11" i="3"/>
  <c r="BB11" i="3"/>
  <c r="G11" i="3"/>
  <c r="BA11" i="3" s="1"/>
  <c r="BE10" i="3"/>
  <c r="BD10" i="3"/>
  <c r="BC10" i="3"/>
  <c r="BB10" i="3"/>
  <c r="BA10" i="3"/>
  <c r="G10" i="3"/>
  <c r="BE9" i="3"/>
  <c r="BD9" i="3"/>
  <c r="BD31" i="3" s="1"/>
  <c r="H7" i="2" s="1"/>
  <c r="BC9" i="3"/>
  <c r="BC31" i="3" s="1"/>
  <c r="G7" i="2" s="1"/>
  <c r="G16" i="2" s="1"/>
  <c r="C14" i="1" s="1"/>
  <c r="BB9" i="3"/>
  <c r="G9" i="3"/>
  <c r="BA9" i="3" s="1"/>
  <c r="BE8" i="3"/>
  <c r="BE31" i="3" s="1"/>
  <c r="I7" i="2" s="1"/>
  <c r="BD8" i="3"/>
  <c r="BC8" i="3"/>
  <c r="BB8" i="3"/>
  <c r="BA8" i="3"/>
  <c r="G8" i="3"/>
  <c r="B7" i="2"/>
  <c r="A7" i="2"/>
  <c r="BB31" i="3"/>
  <c r="F7" i="2" s="1"/>
  <c r="C31" i="3"/>
  <c r="C4" i="3"/>
  <c r="F3" i="3"/>
  <c r="C3" i="3"/>
  <c r="H22" i="2"/>
  <c r="I21" i="2"/>
  <c r="G21" i="2"/>
  <c r="C2" i="2"/>
  <c r="C1" i="2"/>
  <c r="F34" i="1"/>
  <c r="F33" i="1"/>
  <c r="F31" i="1"/>
  <c r="G22" i="1"/>
  <c r="G21" i="1" s="1"/>
  <c r="G8" i="1"/>
  <c r="BA31" i="3" l="1"/>
  <c r="E7" i="2" s="1"/>
  <c r="I16" i="2"/>
  <c r="C20" i="1" s="1"/>
  <c r="BA71" i="3"/>
  <c r="E11" i="2" s="1"/>
  <c r="H16" i="2"/>
  <c r="C15" i="1" s="1"/>
  <c r="BA59" i="3"/>
  <c r="E9" i="2" s="1"/>
  <c r="BA63" i="3"/>
  <c r="E10" i="2" s="1"/>
  <c r="BB77" i="3"/>
  <c r="BB81" i="3" s="1"/>
  <c r="F13" i="2" s="1"/>
  <c r="F16" i="2" s="1"/>
  <c r="C17" i="1" s="1"/>
  <c r="G31" i="3"/>
  <c r="G37" i="3"/>
  <c r="E16" i="2" l="1"/>
  <c r="C16" i="1" s="1"/>
  <c r="C18" i="1" s="1"/>
  <c r="C21" i="1" s="1"/>
  <c r="C22" i="1" s="1"/>
</calcChain>
</file>

<file path=xl/sharedStrings.xml><?xml version="1.0" encoding="utf-8"?>
<sst xmlns="http://schemas.openxmlformats.org/spreadsheetml/2006/main" count="316" uniqueCount="210">
  <si>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</si>
  <si>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</si>
  <si>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</si>
  <si>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</si>
  <si>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</si>
  <si>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</si>
  <si>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</si>
  <si>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</si>
  <si>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</si>
  <si>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</si>
  <si>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</si>
  <si>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</si>
  <si>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</si>
  <si>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</si>
  <si>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</si>
  <si>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</si>
  <si>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</si>
  <si>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</si>
  <si>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</si>
  <si>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</si>
  <si>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</si>
  <si>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</si>
  <si>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</si>
  <si>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</si>
  <si>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</si>
  <si>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</si>
  <si>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</si>
  <si>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</si>
  <si>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</si>
  <si>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</si>
  <si>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</si>
  <si>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</si>
  <si>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</si>
  <si>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</si>
  <si>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</si>
  <si>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</si>
  <si>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</si>
  <si>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</si>
  <si>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</si>
  <si>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</si>
  <si>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</si>
  <si>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</si>
  <si>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</si>
  <si>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</si>
  <si>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</si>
  <si>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</si>
  <si>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</si>
  <si>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</si>
  <si>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</si>
  <si>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</si>
  <si>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</si>
  <si>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</si>
  <si>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</si>
  <si>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</si>
  <si>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</si>
  <si>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</si>
  <si>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</si>
  <si>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</si>
  <si>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</si>
  <si>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</si>
  <si>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</si>
  <si>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</si>
  <si>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</si>
  <si>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</si>
  <si>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</si>
  <si>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</si>
  <si>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</si>
  <si>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</si>
  <si>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</si>
  <si>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</si>
  <si>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SO 501-11.2-Přeložka hydrantu</t>
  </si>
  <si>
    <t>113 10-8310.R00</t>
  </si>
  <si>
    <t xml:space="preserve">Odstranění podkladu asfaltobeton tl. 10 cm </t>
  </si>
  <si>
    <t>m2</t>
  </si>
  <si>
    <t xml:space="preserve">Odstranění podkladu obalované kamenivo tl. 10 cm </t>
  </si>
  <si>
    <t>113 10-9320.R00</t>
  </si>
  <si>
    <t xml:space="preserve">Odstranění podkladu štěrk prolitý MC tl.20 cm </t>
  </si>
  <si>
    <t>113 15-2112.R00</t>
  </si>
  <si>
    <t>Odstranění podkladu z kameniva drceného tl.200 mm</t>
  </si>
  <si>
    <t>m3</t>
  </si>
  <si>
    <t>8*0,2</t>
  </si>
  <si>
    <t>113 20-2111.R00</t>
  </si>
  <si>
    <t xml:space="preserve">Vytrhání obrubníků stojatých </t>
  </si>
  <si>
    <t>m</t>
  </si>
  <si>
    <t>131 30-1201.R00</t>
  </si>
  <si>
    <t xml:space="preserve">Hloubení zapažených jam v hor.4 do 100 m3 </t>
  </si>
  <si>
    <t>9*2*1,1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</si>
  <si>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</si>
  <si>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</si>
  <si>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</si>
  <si>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- hl. do 2m </t>
  </si>
  <si>
    <t>2*2*9</t>
  </si>
  <si>
    <t>151 10-1111.R00</t>
  </si>
  <si>
    <t xml:space="preserve">Odstranění pažení stěn rýh - příložné - hl. do 2 m </t>
  </si>
  <si>
    <t>174 10-1101.R00</t>
  </si>
  <si>
    <t xml:space="preserve">Zásyp jam, rýh, šachet se zhutněním </t>
  </si>
  <si>
    <t>9*1,3*1,1</t>
  </si>
  <si>
    <t>181 30-1102.R00</t>
  </si>
  <si>
    <t xml:space="preserve">Rozprostření podorniční vrstvy tl.150 mm </t>
  </si>
  <si>
    <t>9*2-8</t>
  </si>
  <si>
    <t>121 10-1100</t>
  </si>
  <si>
    <t xml:space="preserve">Sejmutí podorniční vrstvy tl.150 mm </t>
  </si>
  <si>
    <t>0,15*(9*2)-0,15*8</t>
  </si>
  <si>
    <t>180 40-1211.R00</t>
  </si>
  <si>
    <t xml:space="preserve">Založení trávníku v rovině </t>
  </si>
  <si>
    <t>115 10-1201.R00</t>
  </si>
  <si>
    <t>Čerpání vody na výšku do 10 m, přítok do 500 l předpoklad čerpání 100h</t>
  </si>
  <si>
    <t>h</t>
  </si>
  <si>
    <t>199 00-0002.R00</t>
  </si>
  <si>
    <t xml:space="preserve">Poplatek za skládku horniny 1- 4 </t>
  </si>
  <si>
    <t>5</t>
  </si>
  <si>
    <t>Komunikace</t>
  </si>
  <si>
    <t>567 13-2115.R00</t>
  </si>
  <si>
    <t xml:space="preserve">Podklad z kameniva zpev.cementem KZC 1 tl.20 cm </t>
  </si>
  <si>
    <t>564 76-1111.R00</t>
  </si>
  <si>
    <t xml:space="preserve">Podklad z kameniva drceného vel.32-63 mm,tl. 20 cm </t>
  </si>
  <si>
    <t>565 17-1111.R00</t>
  </si>
  <si>
    <t xml:space="preserve">Podklad z obal kameniva., tl.10 cm </t>
  </si>
  <si>
    <t>577 11-5118</t>
  </si>
  <si>
    <t xml:space="preserve">Asfaltový beton tl.100 mm </t>
  </si>
  <si>
    <t>8</t>
  </si>
  <si>
    <t>Trubní vedení</t>
  </si>
  <si>
    <t>891 24-7211.R00</t>
  </si>
  <si>
    <t xml:space="preserve">Montáž hydrantů nadzemních DN 80 </t>
  </si>
  <si>
    <t>kus</t>
  </si>
  <si>
    <t>422-73622</t>
  </si>
  <si>
    <t xml:space="preserve">Hydrant nadzemní průmysl.,krytí 1,5m, DN 80 </t>
  </si>
  <si>
    <t>891 21-71</t>
  </si>
  <si>
    <t xml:space="preserve">Demontáž hydrantu </t>
  </si>
  <si>
    <t>857 24-2121.R00</t>
  </si>
  <si>
    <t xml:space="preserve">Montáž tvarovek litin. jednoos.přír. výkop DN 80 </t>
  </si>
  <si>
    <t>01</t>
  </si>
  <si>
    <t>Přechod z plastových trub na litinu DN80 tvarovka</t>
  </si>
  <si>
    <t>871 24-1111.R00</t>
  </si>
  <si>
    <t xml:space="preserve">Montáž trubek z tvrdého PVC ve výkopu d 90 mm </t>
  </si>
  <si>
    <t>899 72-1112.R00</t>
  </si>
  <si>
    <t xml:space="preserve">Fólie výstražná z PVC, šířka 30 cm </t>
  </si>
  <si>
    <t>341-41301</t>
  </si>
  <si>
    <t xml:space="preserve">Vodič silový pevné uložení CYY 2,5 mm2 </t>
  </si>
  <si>
    <t>286-13463.2</t>
  </si>
  <si>
    <t xml:space="preserve">Trubka vodovodní PE100. DN 90x5,4 mm </t>
  </si>
  <si>
    <t>451 57-2111.R00</t>
  </si>
  <si>
    <t xml:space="preserve">Lože pod potrubí z kameniva těženého 0 - 4 mm </t>
  </si>
  <si>
    <t>0,15*9*1,0</t>
  </si>
  <si>
    <t>451 57-211</t>
  </si>
  <si>
    <t xml:space="preserve">Obsyp potrubí z kameniva těženého 0 - 4 mm </t>
  </si>
  <si>
    <t>0,4*9*1,0</t>
  </si>
  <si>
    <t>892 23-3111.R00</t>
  </si>
  <si>
    <t xml:space="preserve">Desinfekce vodovodního potrubí </t>
  </si>
  <si>
    <t>892 24-1111.R00</t>
  </si>
  <si>
    <t xml:space="preserve">Tlaková zkouška vodovodního potrubí DN 80 </t>
  </si>
  <si>
    <t>422-24381.0</t>
  </si>
  <si>
    <t xml:space="preserve">Šoupátko DN 80, PN 16 </t>
  </si>
  <si>
    <t>891 24-1111.R00</t>
  </si>
  <si>
    <t xml:space="preserve">Montáž vodovodních šoupátek ve výkopu DN 80 </t>
  </si>
  <si>
    <t>422-91230</t>
  </si>
  <si>
    <t xml:space="preserve">Souprava zemní šoupátková  DN 80 </t>
  </si>
  <si>
    <t>899 40-1112.R00</t>
  </si>
  <si>
    <t xml:space="preserve">Osazení poklopů litinových šoupátkových </t>
  </si>
  <si>
    <t>422-00700</t>
  </si>
  <si>
    <t xml:space="preserve">Poklop šoupátkový nadzemní ze šedé litiny 18 kg </t>
  </si>
  <si>
    <t>91</t>
  </si>
  <si>
    <t>Doplňující práce na komunikaci</t>
  </si>
  <si>
    <t>919 73-5113.R00</t>
  </si>
  <si>
    <t xml:space="preserve">Řezání stávajícího živičného krytu tl. 10 - 15 cm </t>
  </si>
  <si>
    <t>917 86-2111.RT2</t>
  </si>
  <si>
    <t>Osazení stojat. obrub.bet. s opěrou,lože z C 12/15 včetně obrubníku</t>
  </si>
  <si>
    <t>97</t>
  </si>
  <si>
    <t>Prorážení otvorů</t>
  </si>
  <si>
    <t>979 99-0113.R00</t>
  </si>
  <si>
    <t xml:space="preserve">Poplatek za skládku suti - obalovaný asfalt, směs </t>
  </si>
  <si>
    <t>t</t>
  </si>
  <si>
    <t>979 08-1111.R00</t>
  </si>
  <si>
    <t xml:space="preserve">Odvoz suti a vybour. hmot na skládku do 1 km </t>
  </si>
  <si>
    <t>979 08-1121.R00</t>
  </si>
  <si>
    <t>Příplatek k odvozu za každý další 1 km skládka do 20 km</t>
  </si>
  <si>
    <t>19*10</t>
  </si>
  <si>
    <t>979 08-2111.R00</t>
  </si>
  <si>
    <t xml:space="preserve">Vnitrostaveništní doprava suti do 10 m </t>
  </si>
  <si>
    <t>979 08-8212.R00</t>
  </si>
  <si>
    <t xml:space="preserve">Nakládání suti na dopravní prostředky </t>
  </si>
  <si>
    <t>99</t>
  </si>
  <si>
    <t>Staveništní přesun hmot</t>
  </si>
  <si>
    <t>998 22-5111.R00</t>
  </si>
  <si>
    <t xml:space="preserve">Přesun hmot, pozemní komunikace, kryt živičný </t>
  </si>
  <si>
    <t>998 27-6101.R00</t>
  </si>
  <si>
    <t xml:space="preserve">Přesun hmot, trubní vedení plastová, otevř. výkop </t>
  </si>
  <si>
    <t>713</t>
  </si>
  <si>
    <t>Izolace tepelné</t>
  </si>
  <si>
    <t>713 11-11</t>
  </si>
  <si>
    <t xml:space="preserve">Izolace tepelné potrubí vrchem kladené volně </t>
  </si>
  <si>
    <t>3*(0,26*2+0,16)</t>
  </si>
  <si>
    <t>283-761</t>
  </si>
  <si>
    <t xml:space="preserve">Deska  XPS do zeminy pro vysoké zatížení 100 mm </t>
  </si>
  <si>
    <t>M23</t>
  </si>
  <si>
    <t>Montáže potrubí</t>
  </si>
  <si>
    <t>230 19-1029.R00</t>
  </si>
  <si>
    <t xml:space="preserve">Uložení chráničky ve výkopu PE 160x14,6 mm </t>
  </si>
  <si>
    <t>286-14068</t>
  </si>
  <si>
    <t xml:space="preserve">Chránička PEHD d 160 x 14,6 x 6000 mm </t>
  </si>
  <si>
    <t>M46</t>
  </si>
  <si>
    <t>Zemní práce při montážích</t>
  </si>
  <si>
    <t>460 60-0001.RT8</t>
  </si>
  <si>
    <t>Naložení a odvoz zeminy odvoz na vzdálenost 10000 m</t>
  </si>
  <si>
    <t>9*0,55*1,1</t>
  </si>
  <si>
    <t>460 60-0002.R00</t>
  </si>
  <si>
    <t>Příplatek za odvoz za každých dalších 1000 m skladka do 20 km</t>
  </si>
  <si>
    <t>10*9*0,55*1,1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</si>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</sst>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3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209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208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/>
      <c r="E14" s="49"/>
      <c r="F14" s="50"/>
      <c r="G14" s="47"/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A21" sqref="A2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9" ht="13.5" thickBot="1" x14ac:dyDescent="0.25">
      <c r="A2" s="84" t="s">
        <v>1</v>
      </c>
      <c r="B2" s="85"/>
      <c r="C2" s="86" t="str">
        <f>CONCATENATE(cisloobjektu," ",nazevobjektu)</f>
        <v xml:space="preserve"> SO 501-11.2-Přeložka hydrantu</v>
      </c>
      <c r="D2" s="87"/>
      <c r="E2" s="88"/>
      <c r="F2" s="87"/>
      <c r="G2" s="89"/>
      <c r="H2" s="89"/>
      <c r="I2" s="90"/>
    </row>
    <row r="3" spans="1:9" ht="13.5" thickTop="1" x14ac:dyDescent="0.2">
      <c r="F3" s="11"/>
    </row>
    <row r="4" spans="1:9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Položky!BA31</f>
        <v>0</v>
      </c>
      <c r="F7" s="203">
        <f>Položky!BB31</f>
        <v>0</v>
      </c>
      <c r="G7" s="203">
        <f>Položky!BC31</f>
        <v>0</v>
      </c>
      <c r="H7" s="203">
        <f>Položky!BD31</f>
        <v>0</v>
      </c>
      <c r="I7" s="204">
        <f>Položky!BE31</f>
        <v>0</v>
      </c>
    </row>
    <row r="8" spans="1:9" s="11" customFormat="1" x14ac:dyDescent="0.2">
      <c r="A8" s="201" t="str">
        <f>Položky!B32</f>
        <v>5</v>
      </c>
      <c r="B8" s="99" t="str">
        <f>Položky!C32</f>
        <v>Komunikace</v>
      </c>
      <c r="C8" s="100"/>
      <c r="D8" s="101"/>
      <c r="E8" s="202">
        <f>Položky!BA37</f>
        <v>0</v>
      </c>
      <c r="F8" s="203">
        <f>Položky!BB37</f>
        <v>0</v>
      </c>
      <c r="G8" s="203">
        <f>Položky!BC37</f>
        <v>0</v>
      </c>
      <c r="H8" s="203">
        <f>Položky!BD37</f>
        <v>0</v>
      </c>
      <c r="I8" s="204">
        <f>Položky!BE37</f>
        <v>0</v>
      </c>
    </row>
    <row r="9" spans="1:9" s="11" customFormat="1" x14ac:dyDescent="0.2">
      <c r="A9" s="201" t="str">
        <f>Položky!B38</f>
        <v>8</v>
      </c>
      <c r="B9" s="99" t="str">
        <f>Položky!C38</f>
        <v>Trubní vedení</v>
      </c>
      <c r="C9" s="100"/>
      <c r="D9" s="101"/>
      <c r="E9" s="202">
        <f>Položky!BA59</f>
        <v>0</v>
      </c>
      <c r="F9" s="203">
        <f>Položky!BB59</f>
        <v>0</v>
      </c>
      <c r="G9" s="203">
        <f>Položky!BC59</f>
        <v>0</v>
      </c>
      <c r="H9" s="203">
        <f>Položky!BD59</f>
        <v>0</v>
      </c>
      <c r="I9" s="204">
        <f>Položky!BE59</f>
        <v>0</v>
      </c>
    </row>
    <row r="10" spans="1:9" s="11" customFormat="1" x14ac:dyDescent="0.2">
      <c r="A10" s="201" t="str">
        <f>Položky!B60</f>
        <v>91</v>
      </c>
      <c r="B10" s="99" t="str">
        <f>Položky!C60</f>
        <v>Doplňující práce na komunikaci</v>
      </c>
      <c r="C10" s="100"/>
      <c r="D10" s="101"/>
      <c r="E10" s="202">
        <f>Položky!BA63</f>
        <v>0</v>
      </c>
      <c r="F10" s="203">
        <f>Položky!BB63</f>
        <v>0</v>
      </c>
      <c r="G10" s="203">
        <f>Položky!BC63</f>
        <v>0</v>
      </c>
      <c r="H10" s="203">
        <f>Položky!BD63</f>
        <v>0</v>
      </c>
      <c r="I10" s="204">
        <f>Položky!BE63</f>
        <v>0</v>
      </c>
    </row>
    <row r="11" spans="1:9" s="11" customFormat="1" x14ac:dyDescent="0.2">
      <c r="A11" s="201" t="str">
        <f>Položky!B64</f>
        <v>97</v>
      </c>
      <c r="B11" s="99" t="str">
        <f>Položky!C64</f>
        <v>Prorážení otvorů</v>
      </c>
      <c r="C11" s="100"/>
      <c r="D11" s="101"/>
      <c r="E11" s="202">
        <f>Položky!BA71</f>
        <v>0</v>
      </c>
      <c r="F11" s="203">
        <f>Položky!BB71</f>
        <v>0</v>
      </c>
      <c r="G11" s="203">
        <f>Položky!BC71</f>
        <v>0</v>
      </c>
      <c r="H11" s="203">
        <f>Položky!BD71</f>
        <v>0</v>
      </c>
      <c r="I11" s="204">
        <f>Položky!BE71</f>
        <v>0</v>
      </c>
    </row>
    <row r="12" spans="1:9" s="11" customFormat="1" x14ac:dyDescent="0.2">
      <c r="A12" s="201" t="str">
        <f>Položky!B72</f>
        <v>99</v>
      </c>
      <c r="B12" s="99" t="str">
        <f>Položky!C72</f>
        <v>Staveništní přesun hmot</v>
      </c>
      <c r="C12" s="100"/>
      <c r="D12" s="101"/>
      <c r="E12" s="202">
        <f>Položky!BA75</f>
        <v>0</v>
      </c>
      <c r="F12" s="203">
        <f>Položky!BB75</f>
        <v>0</v>
      </c>
      <c r="G12" s="203">
        <f>Položky!BC75</f>
        <v>0</v>
      </c>
      <c r="H12" s="203">
        <f>Položky!BD75</f>
        <v>0</v>
      </c>
      <c r="I12" s="204">
        <f>Položky!BE75</f>
        <v>0</v>
      </c>
    </row>
    <row r="13" spans="1:9" s="11" customFormat="1" x14ac:dyDescent="0.2">
      <c r="A13" s="201" t="str">
        <f>Položky!B76</f>
        <v>713</v>
      </c>
      <c r="B13" s="99" t="str">
        <f>Položky!C76</f>
        <v>Izolace tepelné</v>
      </c>
      <c r="C13" s="100"/>
      <c r="D13" s="101"/>
      <c r="E13" s="202">
        <f>Položky!BA81</f>
        <v>0</v>
      </c>
      <c r="F13" s="203">
        <f>Položky!BB81</f>
        <v>0</v>
      </c>
      <c r="G13" s="203">
        <f>Položky!BC81</f>
        <v>0</v>
      </c>
      <c r="H13" s="203">
        <f>Položky!BD81</f>
        <v>0</v>
      </c>
      <c r="I13" s="204">
        <f>Položky!BE81</f>
        <v>0</v>
      </c>
    </row>
    <row r="14" spans="1:9" s="11" customFormat="1" x14ac:dyDescent="0.2">
      <c r="A14" s="201" t="str">
        <f>Položky!B82</f>
        <v>M23</v>
      </c>
      <c r="B14" s="99" t="str">
        <f>Položky!C82</f>
        <v>Montáže potrubí</v>
      </c>
      <c r="C14" s="100"/>
      <c r="D14" s="101"/>
      <c r="E14" s="202">
        <f>Položky!BA85</f>
        <v>0</v>
      </c>
      <c r="F14" s="203">
        <f>Položky!BB85</f>
        <v>0</v>
      </c>
      <c r="G14" s="203">
        <f>Položky!BC85</f>
        <v>0</v>
      </c>
      <c r="H14" s="203">
        <f>Položky!BD85</f>
        <v>0</v>
      </c>
      <c r="I14" s="204">
        <f>Položky!BE85</f>
        <v>0</v>
      </c>
    </row>
    <row r="15" spans="1:9" s="11" customFormat="1" ht="13.5" thickBot="1" x14ac:dyDescent="0.25">
      <c r="A15" s="201" t="str">
        <f>Položky!B86</f>
        <v>M46</v>
      </c>
      <c r="B15" s="99" t="str">
        <f>Položky!C86</f>
        <v>Zemní práce při montážích</v>
      </c>
      <c r="C15" s="100"/>
      <c r="D15" s="101"/>
      <c r="E15" s="202">
        <f>Položky!BA91</f>
        <v>0</v>
      </c>
      <c r="F15" s="203">
        <f>Položky!BB91</f>
        <v>0</v>
      </c>
      <c r="G15" s="203">
        <f>Položky!BC91</f>
        <v>0</v>
      </c>
      <c r="H15" s="203">
        <f>Položky!BD91</f>
        <v>0</v>
      </c>
      <c r="I15" s="204">
        <f>Položky!BE91</f>
        <v>0</v>
      </c>
    </row>
    <row r="16" spans="1:9" s="107" customFormat="1" ht="13.5" thickBot="1" x14ac:dyDescent="0.25">
      <c r="A16" s="102"/>
      <c r="B16" s="94" t="s">
        <v>50</v>
      </c>
      <c r="C16" s="94"/>
      <c r="D16" s="103"/>
      <c r="E16" s="104">
        <f>SUM(E7:E15)</f>
        <v>0</v>
      </c>
      <c r="F16" s="105">
        <f>SUM(F7:F15)</f>
        <v>0</v>
      </c>
      <c r="G16" s="105">
        <f>SUM(G7:G15)</f>
        <v>0</v>
      </c>
      <c r="H16" s="105">
        <f>SUM(H7:H15)</f>
        <v>0</v>
      </c>
      <c r="I16" s="106">
        <f>SUM(I7:I15)</f>
        <v>0</v>
      </c>
    </row>
    <row r="17" spans="1:57" x14ac:dyDescent="0.2">
      <c r="A17" s="100"/>
      <c r="B17" s="100"/>
      <c r="C17" s="100"/>
      <c r="D17" s="100"/>
      <c r="E17" s="100"/>
      <c r="F17" s="100"/>
      <c r="G17" s="100"/>
      <c r="H17" s="100"/>
      <c r="I17" s="100"/>
    </row>
    <row r="18" spans="1:57" ht="19.5" customHeight="1" x14ac:dyDescent="0.25">
      <c r="A18" s="108" t="s">
        <v>51</v>
      </c>
      <c r="B18" s="108"/>
      <c r="C18" s="108"/>
      <c r="D18" s="108"/>
      <c r="E18" s="108"/>
      <c r="F18" s="108"/>
      <c r="G18" s="109"/>
      <c r="H18" s="108"/>
      <c r="I18" s="108"/>
      <c r="BA18" s="32"/>
      <c r="BB18" s="32"/>
      <c r="BC18" s="32"/>
      <c r="BD18" s="32"/>
      <c r="BE18" s="32"/>
    </row>
    <row r="19" spans="1:57" ht="13.5" thickBot="1" x14ac:dyDescent="0.25">
      <c r="A19" s="110"/>
      <c r="B19" s="110"/>
      <c r="C19" s="110"/>
      <c r="D19" s="110"/>
      <c r="E19" s="110"/>
      <c r="F19" s="110"/>
      <c r="G19" s="110"/>
      <c r="H19" s="110"/>
      <c r="I19" s="110"/>
    </row>
    <row r="20" spans="1:57" x14ac:dyDescent="0.2">
      <c r="A20" s="111" t="s">
        <v>52</v>
      </c>
      <c r="B20" s="112"/>
      <c r="C20" s="112"/>
      <c r="D20" s="113"/>
      <c r="E20" s="114" t="s">
        <v>53</v>
      </c>
      <c r="F20" s="115" t="s">
        <v>54</v>
      </c>
      <c r="G20" s="116" t="s">
        <v>55</v>
      </c>
      <c r="H20" s="117"/>
      <c r="I20" s="118" t="s">
        <v>53</v>
      </c>
    </row>
    <row r="21" spans="1:57" x14ac:dyDescent="0.2">
      <c r="A21" s="119"/>
      <c r="B21" s="120"/>
      <c r="C21" s="120"/>
      <c r="D21" s="121"/>
      <c r="E21" s="122"/>
      <c r="F21" s="123"/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8</v>
      </c>
    </row>
    <row r="22" spans="1:57" ht="13.5" thickBot="1" x14ac:dyDescent="0.25">
      <c r="A22" s="127"/>
      <c r="B22" s="128" t="s">
        <v>56</v>
      </c>
      <c r="C22" s="129"/>
      <c r="D22" s="130"/>
      <c r="E22" s="131"/>
      <c r="F22" s="132"/>
      <c r="G22" s="132"/>
      <c r="H22" s="133">
        <f>SUM(H21:H21)</f>
        <v>0</v>
      </c>
      <c r="I22" s="134"/>
    </row>
    <row r="23" spans="1:57" x14ac:dyDescent="0.2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57" x14ac:dyDescent="0.2">
      <c r="B24" s="107"/>
      <c r="F24" s="135"/>
      <c r="G24" s="136"/>
      <c r="H24" s="136"/>
      <c r="I24" s="137"/>
    </row>
    <row r="25" spans="1:57" x14ac:dyDescent="0.2">
      <c r="F25" s="135"/>
      <c r="G25" s="136"/>
      <c r="H25" s="136"/>
      <c r="I25" s="137"/>
    </row>
    <row r="26" spans="1:57" x14ac:dyDescent="0.2">
      <c r="F26" s="135"/>
      <c r="G26" s="136"/>
      <c r="H26" s="136"/>
      <c r="I26" s="137"/>
    </row>
    <row r="27" spans="1:57" x14ac:dyDescent="0.2">
      <c r="F27" s="135"/>
      <c r="G27" s="136"/>
      <c r="H27" s="136"/>
      <c r="I27" s="137"/>
    </row>
    <row r="28" spans="1:57" x14ac:dyDescent="0.2">
      <c r="F28" s="135"/>
      <c r="G28" s="136"/>
      <c r="H28" s="136"/>
      <c r="I28" s="137"/>
    </row>
    <row r="29" spans="1:57" x14ac:dyDescent="0.2">
      <c r="F29" s="135"/>
      <c r="G29" s="136"/>
      <c r="H29" s="136"/>
      <c r="I29" s="137"/>
    </row>
    <row r="30" spans="1:57" x14ac:dyDescent="0.2">
      <c r="F30" s="135"/>
      <c r="G30" s="136"/>
      <c r="H30" s="136"/>
      <c r="I30" s="137"/>
    </row>
    <row r="31" spans="1:57" x14ac:dyDescent="0.2">
      <c r="F31" s="135"/>
      <c r="G31" s="136"/>
      <c r="H31" s="136"/>
      <c r="I31" s="137"/>
    </row>
    <row r="32" spans="1:57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4"/>
  <sheetViews>
    <sheetView showGridLines="0" showZeros="0" zoomScaleNormal="100" workbookViewId="0">
      <selection activeCell="A91" sqref="A91:IV93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SO 501-11.2-Přeložka hydrantu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8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3">
        <v>2</v>
      </c>
      <c r="B9" s="174" t="s">
        <v>71</v>
      </c>
      <c r="C9" s="175" t="s">
        <v>74</v>
      </c>
      <c r="D9" s="176" t="s">
        <v>73</v>
      </c>
      <c r="E9" s="177">
        <v>8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 x14ac:dyDescent="0.2">
      <c r="A10" s="173">
        <v>3</v>
      </c>
      <c r="B10" s="174" t="s">
        <v>75</v>
      </c>
      <c r="C10" s="175" t="s">
        <v>76</v>
      </c>
      <c r="D10" s="176" t="s">
        <v>73</v>
      </c>
      <c r="E10" s="177">
        <v>8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3">
        <v>4</v>
      </c>
      <c r="B11" s="174" t="s">
        <v>77</v>
      </c>
      <c r="C11" s="175" t="s">
        <v>78</v>
      </c>
      <c r="D11" s="176" t="s">
        <v>79</v>
      </c>
      <c r="E11" s="177">
        <v>1.6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1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0</v>
      </c>
    </row>
    <row r="12" spans="1:104" x14ac:dyDescent="0.2">
      <c r="A12" s="179"/>
      <c r="B12" s="180"/>
      <c r="C12" s="181" t="s">
        <v>80</v>
      </c>
      <c r="D12" s="182"/>
      <c r="E12" s="183">
        <v>1.6</v>
      </c>
      <c r="F12" s="184"/>
      <c r="G12" s="185"/>
      <c r="M12" s="186" t="s">
        <v>80</v>
      </c>
      <c r="O12" s="172"/>
    </row>
    <row r="13" spans="1:104" x14ac:dyDescent="0.2">
      <c r="A13" s="173">
        <v>5</v>
      </c>
      <c r="B13" s="174" t="s">
        <v>81</v>
      </c>
      <c r="C13" s="175" t="s">
        <v>82</v>
      </c>
      <c r="D13" s="176" t="s">
        <v>83</v>
      </c>
      <c r="E13" s="177">
        <v>4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5</v>
      </c>
      <c r="AZ13" s="139">
        <v>1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 x14ac:dyDescent="0.2">
      <c r="A14" s="173">
        <v>6</v>
      </c>
      <c r="B14" s="174" t="s">
        <v>84</v>
      </c>
      <c r="C14" s="175" t="s">
        <v>85</v>
      </c>
      <c r="D14" s="176" t="s">
        <v>79</v>
      </c>
      <c r="E14" s="177">
        <v>19.8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6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86</v>
      </c>
      <c r="D15" s="182"/>
      <c r="E15" s="183">
        <v>19.8</v>
      </c>
      <c r="F15" s="184"/>
      <c r="G15" s="185"/>
      <c r="M15" s="186" t="s">
        <v>86</v>
      </c>
      <c r="O15" s="172"/>
    </row>
    <row r="16" spans="1:104" x14ac:dyDescent="0.2">
      <c r="A16" s="173">
        <v>7</v>
      </c>
      <c r="B16" s="174" t="s">
        <v>87</v>
      </c>
      <c r="C16" s="175" t="s">
        <v>88</v>
      </c>
      <c r="D16" s="176" t="s">
        <v>79</v>
      </c>
      <c r="E16" s="177">
        <v>19.8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7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86</v>
      </c>
      <c r="D17" s="182"/>
      <c r="E17" s="183">
        <v>19.8</v>
      </c>
      <c r="F17" s="184"/>
      <c r="G17" s="185"/>
      <c r="M17" s="186" t="s">
        <v>86</v>
      </c>
      <c r="O17" s="172"/>
    </row>
    <row r="18" spans="1:104" x14ac:dyDescent="0.2">
      <c r="A18" s="173">
        <v>8</v>
      </c>
      <c r="B18" s="174" t="s">
        <v>89</v>
      </c>
      <c r="C18" s="175" t="s">
        <v>90</v>
      </c>
      <c r="D18" s="176" t="s">
        <v>73</v>
      </c>
      <c r="E18" s="177">
        <v>36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8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9.8999999999999999E-4</v>
      </c>
    </row>
    <row r="19" spans="1:104" x14ac:dyDescent="0.2">
      <c r="A19" s="179"/>
      <c r="B19" s="180"/>
      <c r="C19" s="181" t="s">
        <v>91</v>
      </c>
      <c r="D19" s="182"/>
      <c r="E19" s="183">
        <v>36</v>
      </c>
      <c r="F19" s="184"/>
      <c r="G19" s="185"/>
      <c r="M19" s="186" t="s">
        <v>91</v>
      </c>
      <c r="O19" s="172"/>
    </row>
    <row r="20" spans="1:104" x14ac:dyDescent="0.2">
      <c r="A20" s="173">
        <v>9</v>
      </c>
      <c r="B20" s="174" t="s">
        <v>92</v>
      </c>
      <c r="C20" s="175" t="s">
        <v>93</v>
      </c>
      <c r="D20" s="176" t="s">
        <v>73</v>
      </c>
      <c r="E20" s="177">
        <v>36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9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36</v>
      </c>
      <c r="F21" s="184"/>
      <c r="G21" s="185"/>
      <c r="M21" s="186" t="s">
        <v>91</v>
      </c>
      <c r="O21" s="172"/>
    </row>
    <row r="22" spans="1:104" x14ac:dyDescent="0.2">
      <c r="A22" s="173">
        <v>10</v>
      </c>
      <c r="B22" s="174" t="s">
        <v>94</v>
      </c>
      <c r="C22" s="175" t="s">
        <v>95</v>
      </c>
      <c r="D22" s="176" t="s">
        <v>79</v>
      </c>
      <c r="E22" s="177">
        <v>12.87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10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96</v>
      </c>
      <c r="D23" s="182"/>
      <c r="E23" s="183">
        <v>12.87</v>
      </c>
      <c r="F23" s="184"/>
      <c r="G23" s="185"/>
      <c r="M23" s="186" t="s">
        <v>96</v>
      </c>
      <c r="O23" s="172"/>
    </row>
    <row r="24" spans="1:104" x14ac:dyDescent="0.2">
      <c r="A24" s="173">
        <v>11</v>
      </c>
      <c r="B24" s="174" t="s">
        <v>97</v>
      </c>
      <c r="C24" s="175" t="s">
        <v>98</v>
      </c>
      <c r="D24" s="176" t="s">
        <v>73</v>
      </c>
      <c r="E24" s="177">
        <v>10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11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9"/>
      <c r="B25" s="180"/>
      <c r="C25" s="181" t="s">
        <v>99</v>
      </c>
      <c r="D25" s="182"/>
      <c r="E25" s="183">
        <v>10</v>
      </c>
      <c r="F25" s="184"/>
      <c r="G25" s="185"/>
      <c r="M25" s="186" t="s">
        <v>99</v>
      </c>
      <c r="O25" s="172"/>
    </row>
    <row r="26" spans="1:104" x14ac:dyDescent="0.2">
      <c r="A26" s="173">
        <v>12</v>
      </c>
      <c r="B26" s="174" t="s">
        <v>100</v>
      </c>
      <c r="C26" s="175" t="s">
        <v>101</v>
      </c>
      <c r="D26" s="176" t="s">
        <v>79</v>
      </c>
      <c r="E26" s="177">
        <v>1.5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12</v>
      </c>
      <c r="AZ26" s="139">
        <v>1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0</v>
      </c>
    </row>
    <row r="27" spans="1:104" x14ac:dyDescent="0.2">
      <c r="A27" s="179"/>
      <c r="B27" s="180"/>
      <c r="C27" s="181" t="s">
        <v>102</v>
      </c>
      <c r="D27" s="182"/>
      <c r="E27" s="183">
        <v>1.5</v>
      </c>
      <c r="F27" s="184"/>
      <c r="G27" s="185"/>
      <c r="M27" s="186" t="s">
        <v>102</v>
      </c>
      <c r="O27" s="172"/>
    </row>
    <row r="28" spans="1:104" x14ac:dyDescent="0.2">
      <c r="A28" s="173">
        <v>13</v>
      </c>
      <c r="B28" s="174" t="s">
        <v>103</v>
      </c>
      <c r="C28" s="175" t="s">
        <v>104</v>
      </c>
      <c r="D28" s="176" t="s">
        <v>73</v>
      </c>
      <c r="E28" s="177">
        <v>10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13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 ht="22.5" x14ac:dyDescent="0.2">
      <c r="A29" s="173">
        <v>14</v>
      </c>
      <c r="B29" s="174" t="s">
        <v>105</v>
      </c>
      <c r="C29" s="175" t="s">
        <v>106</v>
      </c>
      <c r="D29" s="176" t="s">
        <v>107</v>
      </c>
      <c r="E29" s="177">
        <v>100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14</v>
      </c>
      <c r="AZ29" s="139">
        <v>1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0</v>
      </c>
    </row>
    <row r="30" spans="1:104" x14ac:dyDescent="0.2">
      <c r="A30" s="173">
        <v>15</v>
      </c>
      <c r="B30" s="174" t="s">
        <v>108</v>
      </c>
      <c r="C30" s="175" t="s">
        <v>109</v>
      </c>
      <c r="D30" s="176" t="s">
        <v>79</v>
      </c>
      <c r="E30" s="177">
        <v>5.5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15</v>
      </c>
      <c r="AZ30" s="139">
        <v>1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0</v>
      </c>
    </row>
    <row r="31" spans="1:104" x14ac:dyDescent="0.2">
      <c r="A31" s="187"/>
      <c r="B31" s="188" t="s">
        <v>68</v>
      </c>
      <c r="C31" s="189" t="str">
        <f>CONCATENATE(B7," ",C7)</f>
        <v>1 Zemní práce</v>
      </c>
      <c r="D31" s="187"/>
      <c r="E31" s="190"/>
      <c r="F31" s="190"/>
      <c r="G31" s="191">
        <f>SUM(G7:G30)</f>
        <v>0</v>
      </c>
      <c r="O31" s="172">
        <v>4</v>
      </c>
      <c r="BA31" s="192">
        <f>SUM(BA7:BA30)</f>
        <v>0</v>
      </c>
      <c r="BB31" s="192">
        <f>SUM(BB7:BB30)</f>
        <v>0</v>
      </c>
      <c r="BC31" s="192">
        <f>SUM(BC7:BC30)</f>
        <v>0</v>
      </c>
      <c r="BD31" s="192">
        <f>SUM(BD7:BD30)</f>
        <v>0</v>
      </c>
      <c r="BE31" s="192">
        <f>SUM(BE7:BE30)</f>
        <v>0</v>
      </c>
    </row>
    <row r="32" spans="1:104" x14ac:dyDescent="0.2">
      <c r="A32" s="165" t="s">
        <v>65</v>
      </c>
      <c r="B32" s="166" t="s">
        <v>110</v>
      </c>
      <c r="C32" s="167" t="s">
        <v>111</v>
      </c>
      <c r="D32" s="168"/>
      <c r="E32" s="169"/>
      <c r="F32" s="169"/>
      <c r="G32" s="170"/>
      <c r="H32" s="171"/>
      <c r="I32" s="171"/>
      <c r="O32" s="172">
        <v>1</v>
      </c>
    </row>
    <row r="33" spans="1:104" x14ac:dyDescent="0.2">
      <c r="A33" s="173">
        <v>16</v>
      </c>
      <c r="B33" s="174" t="s">
        <v>112</v>
      </c>
      <c r="C33" s="175" t="s">
        <v>113</v>
      </c>
      <c r="D33" s="176" t="s">
        <v>73</v>
      </c>
      <c r="E33" s="177">
        <v>8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16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0.51085999999999998</v>
      </c>
    </row>
    <row r="34" spans="1:104" x14ac:dyDescent="0.2">
      <c r="A34" s="173">
        <v>17</v>
      </c>
      <c r="B34" s="174" t="s">
        <v>114</v>
      </c>
      <c r="C34" s="175" t="s">
        <v>115</v>
      </c>
      <c r="D34" s="176" t="s">
        <v>73</v>
      </c>
      <c r="E34" s="177">
        <v>8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17</v>
      </c>
      <c r="AZ34" s="139">
        <v>1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0.38624999999999998</v>
      </c>
    </row>
    <row r="35" spans="1:104" x14ac:dyDescent="0.2">
      <c r="A35" s="173">
        <v>18</v>
      </c>
      <c r="B35" s="174" t="s">
        <v>116</v>
      </c>
      <c r="C35" s="175" t="s">
        <v>117</v>
      </c>
      <c r="D35" s="176" t="s">
        <v>73</v>
      </c>
      <c r="E35" s="177">
        <v>8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18</v>
      </c>
      <c r="AZ35" s="139">
        <v>1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0.26375999999999999</v>
      </c>
    </row>
    <row r="36" spans="1:104" x14ac:dyDescent="0.2">
      <c r="A36" s="173">
        <v>19</v>
      </c>
      <c r="B36" s="174" t="s">
        <v>118</v>
      </c>
      <c r="C36" s="175" t="s">
        <v>119</v>
      </c>
      <c r="D36" s="176" t="s">
        <v>73</v>
      </c>
      <c r="E36" s="177">
        <v>8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19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0.23338999999999999</v>
      </c>
    </row>
    <row r="37" spans="1:104" x14ac:dyDescent="0.2">
      <c r="A37" s="187"/>
      <c r="B37" s="188" t="s">
        <v>68</v>
      </c>
      <c r="C37" s="189" t="str">
        <f>CONCATENATE(B32," ",C32)</f>
        <v>5 Komunikace</v>
      </c>
      <c r="D37" s="187"/>
      <c r="E37" s="190"/>
      <c r="F37" s="190"/>
      <c r="G37" s="191">
        <f>SUM(G32:G36)</f>
        <v>0</v>
      </c>
      <c r="O37" s="172">
        <v>4</v>
      </c>
      <c r="BA37" s="192">
        <f>SUM(BA32:BA36)</f>
        <v>0</v>
      </c>
      <c r="BB37" s="192">
        <f>SUM(BB32:BB36)</f>
        <v>0</v>
      </c>
      <c r="BC37" s="192">
        <f>SUM(BC32:BC36)</f>
        <v>0</v>
      </c>
      <c r="BD37" s="192">
        <f>SUM(BD32:BD36)</f>
        <v>0</v>
      </c>
      <c r="BE37" s="192">
        <f>SUM(BE32:BE36)</f>
        <v>0</v>
      </c>
    </row>
    <row r="38" spans="1:104" x14ac:dyDescent="0.2">
      <c r="A38" s="165" t="s">
        <v>65</v>
      </c>
      <c r="B38" s="166" t="s">
        <v>120</v>
      </c>
      <c r="C38" s="167" t="s">
        <v>121</v>
      </c>
      <c r="D38" s="168"/>
      <c r="E38" s="169"/>
      <c r="F38" s="169"/>
      <c r="G38" s="170"/>
      <c r="H38" s="171"/>
      <c r="I38" s="171"/>
      <c r="O38" s="172">
        <v>1</v>
      </c>
    </row>
    <row r="39" spans="1:104" x14ac:dyDescent="0.2">
      <c r="A39" s="173">
        <v>20</v>
      </c>
      <c r="B39" s="174" t="s">
        <v>122</v>
      </c>
      <c r="C39" s="175" t="s">
        <v>123</v>
      </c>
      <c r="D39" s="176" t="s">
        <v>124</v>
      </c>
      <c r="E39" s="177">
        <v>1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20</v>
      </c>
      <c r="AZ39" s="139">
        <v>1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2.7699999999999999E-3</v>
      </c>
    </row>
    <row r="40" spans="1:104" x14ac:dyDescent="0.2">
      <c r="A40" s="173">
        <v>21</v>
      </c>
      <c r="B40" s="174" t="s">
        <v>125</v>
      </c>
      <c r="C40" s="175" t="s">
        <v>126</v>
      </c>
      <c r="D40" s="176" t="s">
        <v>124</v>
      </c>
      <c r="E40" s="177">
        <v>1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1</v>
      </c>
      <c r="AC40" s="139">
        <v>21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0.05</v>
      </c>
    </row>
    <row r="41" spans="1:104" x14ac:dyDescent="0.2">
      <c r="A41" s="173">
        <v>22</v>
      </c>
      <c r="B41" s="174" t="s">
        <v>127</v>
      </c>
      <c r="C41" s="175" t="s">
        <v>128</v>
      </c>
      <c r="D41" s="176" t="s">
        <v>124</v>
      </c>
      <c r="E41" s="177">
        <v>1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22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1E-4</v>
      </c>
    </row>
    <row r="42" spans="1:104" x14ac:dyDescent="0.2">
      <c r="A42" s="173">
        <v>23</v>
      </c>
      <c r="B42" s="174" t="s">
        <v>129</v>
      </c>
      <c r="C42" s="175" t="s">
        <v>130</v>
      </c>
      <c r="D42" s="176" t="s">
        <v>124</v>
      </c>
      <c r="E42" s="177">
        <v>1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23</v>
      </c>
      <c r="AZ42" s="139">
        <v>1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2.2000000000000001E-4</v>
      </c>
    </row>
    <row r="43" spans="1:104" x14ac:dyDescent="0.2">
      <c r="A43" s="173">
        <v>24</v>
      </c>
      <c r="B43" s="174" t="s">
        <v>131</v>
      </c>
      <c r="C43" s="175" t="s">
        <v>132</v>
      </c>
      <c r="D43" s="176" t="s">
        <v>124</v>
      </c>
      <c r="E43" s="177">
        <v>1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24</v>
      </c>
      <c r="AZ43" s="139">
        <v>1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3.8000000000000002E-4</v>
      </c>
    </row>
    <row r="44" spans="1:104" x14ac:dyDescent="0.2">
      <c r="A44" s="173">
        <v>25</v>
      </c>
      <c r="B44" s="174" t="s">
        <v>133</v>
      </c>
      <c r="C44" s="175" t="s">
        <v>134</v>
      </c>
      <c r="D44" s="176" t="s">
        <v>83</v>
      </c>
      <c r="E44" s="177">
        <v>8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0</v>
      </c>
      <c r="AC44" s="139">
        <v>25</v>
      </c>
      <c r="AZ44" s="139">
        <v>1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1.0000000000000001E-5</v>
      </c>
    </row>
    <row r="45" spans="1:104" x14ac:dyDescent="0.2">
      <c r="A45" s="173">
        <v>26</v>
      </c>
      <c r="B45" s="174" t="s">
        <v>135</v>
      </c>
      <c r="C45" s="175" t="s">
        <v>136</v>
      </c>
      <c r="D45" s="176" t="s">
        <v>83</v>
      </c>
      <c r="E45" s="177">
        <v>9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26</v>
      </c>
      <c r="AZ45" s="139">
        <v>1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</v>
      </c>
    </row>
    <row r="46" spans="1:104" x14ac:dyDescent="0.2">
      <c r="A46" s="173">
        <v>27</v>
      </c>
      <c r="B46" s="174" t="s">
        <v>137</v>
      </c>
      <c r="C46" s="175" t="s">
        <v>138</v>
      </c>
      <c r="D46" s="176" t="s">
        <v>83</v>
      </c>
      <c r="E46" s="177">
        <v>12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1</v>
      </c>
      <c r="AC46" s="139">
        <v>27</v>
      </c>
      <c r="AZ46" s="139">
        <v>1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4.0000000000000003E-5</v>
      </c>
    </row>
    <row r="47" spans="1:104" x14ac:dyDescent="0.2">
      <c r="A47" s="173">
        <v>28</v>
      </c>
      <c r="B47" s="174" t="s">
        <v>139</v>
      </c>
      <c r="C47" s="175" t="s">
        <v>140</v>
      </c>
      <c r="D47" s="176" t="s">
        <v>83</v>
      </c>
      <c r="E47" s="177">
        <v>8</v>
      </c>
      <c r="F47" s="177">
        <v>0</v>
      </c>
      <c r="G47" s="178">
        <f>E47*F47</f>
        <v>0</v>
      </c>
      <c r="O47" s="172">
        <v>2</v>
      </c>
      <c r="AA47" s="139">
        <v>12</v>
      </c>
      <c r="AB47" s="139">
        <v>1</v>
      </c>
      <c r="AC47" s="139">
        <v>28</v>
      </c>
      <c r="AZ47" s="139">
        <v>1</v>
      </c>
      <c r="BA47" s="139">
        <f>IF(AZ47=1,G47,0)</f>
        <v>0</v>
      </c>
      <c r="BB47" s="139">
        <f>IF(AZ47=2,G47,0)</f>
        <v>0</v>
      </c>
      <c r="BC47" s="139">
        <f>IF(AZ47=3,G47,0)</f>
        <v>0</v>
      </c>
      <c r="BD47" s="139">
        <f>IF(AZ47=4,G47,0)</f>
        <v>0</v>
      </c>
      <c r="BE47" s="139">
        <f>IF(AZ47=5,G47,0)</f>
        <v>0</v>
      </c>
      <c r="CZ47" s="139">
        <v>1.4599999999999999E-3</v>
      </c>
    </row>
    <row r="48" spans="1:104" x14ac:dyDescent="0.2">
      <c r="A48" s="173">
        <v>29</v>
      </c>
      <c r="B48" s="174" t="s">
        <v>141</v>
      </c>
      <c r="C48" s="175" t="s">
        <v>142</v>
      </c>
      <c r="D48" s="176" t="s">
        <v>79</v>
      </c>
      <c r="E48" s="177">
        <v>1.35</v>
      </c>
      <c r="F48" s="177">
        <v>0</v>
      </c>
      <c r="G48" s="178">
        <f>E48*F48</f>
        <v>0</v>
      </c>
      <c r="O48" s="172">
        <v>2</v>
      </c>
      <c r="AA48" s="139">
        <v>12</v>
      </c>
      <c r="AB48" s="139">
        <v>0</v>
      </c>
      <c r="AC48" s="139">
        <v>29</v>
      </c>
      <c r="AZ48" s="139">
        <v>1</v>
      </c>
      <c r="BA48" s="139">
        <f>IF(AZ48=1,G48,0)</f>
        <v>0</v>
      </c>
      <c r="BB48" s="139">
        <f>IF(AZ48=2,G48,0)</f>
        <v>0</v>
      </c>
      <c r="BC48" s="139">
        <f>IF(AZ48=3,G48,0)</f>
        <v>0</v>
      </c>
      <c r="BD48" s="139">
        <f>IF(AZ48=4,G48,0)</f>
        <v>0</v>
      </c>
      <c r="BE48" s="139">
        <f>IF(AZ48=5,G48,0)</f>
        <v>0</v>
      </c>
      <c r="CZ48" s="139">
        <v>1.1322000000000001</v>
      </c>
    </row>
    <row r="49" spans="1:104" x14ac:dyDescent="0.2">
      <c r="A49" s="179"/>
      <c r="B49" s="180"/>
      <c r="C49" s="181" t="s">
        <v>143</v>
      </c>
      <c r="D49" s="182"/>
      <c r="E49" s="183">
        <v>1.35</v>
      </c>
      <c r="F49" s="184"/>
      <c r="G49" s="185"/>
      <c r="M49" s="186" t="s">
        <v>143</v>
      </c>
      <c r="O49" s="172"/>
    </row>
    <row r="50" spans="1:104" x14ac:dyDescent="0.2">
      <c r="A50" s="173">
        <v>30</v>
      </c>
      <c r="B50" s="174" t="s">
        <v>144</v>
      </c>
      <c r="C50" s="175" t="s">
        <v>145</v>
      </c>
      <c r="D50" s="176" t="s">
        <v>79</v>
      </c>
      <c r="E50" s="177">
        <v>3.6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30</v>
      </c>
      <c r="AZ50" s="139">
        <v>1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1.1322000000000001</v>
      </c>
    </row>
    <row r="51" spans="1:104" x14ac:dyDescent="0.2">
      <c r="A51" s="179"/>
      <c r="B51" s="180"/>
      <c r="C51" s="181" t="s">
        <v>146</v>
      </c>
      <c r="D51" s="182"/>
      <c r="E51" s="183">
        <v>3.6</v>
      </c>
      <c r="F51" s="184"/>
      <c r="G51" s="185"/>
      <c r="M51" s="186" t="s">
        <v>146</v>
      </c>
      <c r="O51" s="172"/>
    </row>
    <row r="52" spans="1:104" x14ac:dyDescent="0.2">
      <c r="A52" s="173">
        <v>31</v>
      </c>
      <c r="B52" s="174" t="s">
        <v>147</v>
      </c>
      <c r="C52" s="175" t="s">
        <v>148</v>
      </c>
      <c r="D52" s="176" t="s">
        <v>83</v>
      </c>
      <c r="E52" s="177">
        <v>8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31</v>
      </c>
      <c r="AZ52" s="139">
        <v>1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0</v>
      </c>
    </row>
    <row r="53" spans="1:104" x14ac:dyDescent="0.2">
      <c r="A53" s="173">
        <v>32</v>
      </c>
      <c r="B53" s="174" t="s">
        <v>149</v>
      </c>
      <c r="C53" s="175" t="s">
        <v>150</v>
      </c>
      <c r="D53" s="176" t="s">
        <v>83</v>
      </c>
      <c r="E53" s="177">
        <v>8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32</v>
      </c>
      <c r="AZ53" s="139">
        <v>1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0</v>
      </c>
    </row>
    <row r="54" spans="1:104" x14ac:dyDescent="0.2">
      <c r="A54" s="173">
        <v>33</v>
      </c>
      <c r="B54" s="174" t="s">
        <v>151</v>
      </c>
      <c r="C54" s="175" t="s">
        <v>152</v>
      </c>
      <c r="D54" s="176" t="s">
        <v>124</v>
      </c>
      <c r="E54" s="177">
        <v>2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1</v>
      </c>
      <c r="AC54" s="139">
        <v>33</v>
      </c>
      <c r="AZ54" s="139">
        <v>1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1.6400000000000001E-2</v>
      </c>
    </row>
    <row r="55" spans="1:104" x14ac:dyDescent="0.2">
      <c r="A55" s="173">
        <v>34</v>
      </c>
      <c r="B55" s="174" t="s">
        <v>153</v>
      </c>
      <c r="C55" s="175" t="s">
        <v>154</v>
      </c>
      <c r="D55" s="176" t="s">
        <v>124</v>
      </c>
      <c r="E55" s="177">
        <v>2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34</v>
      </c>
      <c r="AZ55" s="139">
        <v>1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2.2000000000000001E-4</v>
      </c>
    </row>
    <row r="56" spans="1:104" x14ac:dyDescent="0.2">
      <c r="A56" s="173">
        <v>35</v>
      </c>
      <c r="B56" s="174" t="s">
        <v>155</v>
      </c>
      <c r="C56" s="175" t="s">
        <v>156</v>
      </c>
      <c r="D56" s="176" t="s">
        <v>124</v>
      </c>
      <c r="E56" s="177">
        <v>2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1</v>
      </c>
      <c r="AC56" s="139">
        <v>35</v>
      </c>
      <c r="AZ56" s="139">
        <v>1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8.0000000000000002E-3</v>
      </c>
    </row>
    <row r="57" spans="1:104" x14ac:dyDescent="0.2">
      <c r="A57" s="173">
        <v>36</v>
      </c>
      <c r="B57" s="174" t="s">
        <v>157</v>
      </c>
      <c r="C57" s="175" t="s">
        <v>158</v>
      </c>
      <c r="D57" s="176" t="s">
        <v>124</v>
      </c>
      <c r="E57" s="177">
        <v>2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36</v>
      </c>
      <c r="AZ57" s="139">
        <v>1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0.11178</v>
      </c>
    </row>
    <row r="58" spans="1:104" x14ac:dyDescent="0.2">
      <c r="A58" s="173">
        <v>37</v>
      </c>
      <c r="B58" s="174" t="s">
        <v>159</v>
      </c>
      <c r="C58" s="175" t="s">
        <v>160</v>
      </c>
      <c r="D58" s="176" t="s">
        <v>124</v>
      </c>
      <c r="E58" s="177">
        <v>2</v>
      </c>
      <c r="F58" s="177">
        <v>0</v>
      </c>
      <c r="G58" s="178">
        <f>E58*F58</f>
        <v>0</v>
      </c>
      <c r="O58" s="172">
        <v>2</v>
      </c>
      <c r="AA58" s="139">
        <v>12</v>
      </c>
      <c r="AB58" s="139">
        <v>1</v>
      </c>
      <c r="AC58" s="139">
        <v>37</v>
      </c>
      <c r="AZ58" s="139">
        <v>1</v>
      </c>
      <c r="BA58" s="139">
        <f>IF(AZ58=1,G58,0)</f>
        <v>0</v>
      </c>
      <c r="BB58" s="139">
        <f>IF(AZ58=2,G58,0)</f>
        <v>0</v>
      </c>
      <c r="BC58" s="139">
        <f>IF(AZ58=3,G58,0)</f>
        <v>0</v>
      </c>
      <c r="BD58" s="139">
        <f>IF(AZ58=4,G58,0)</f>
        <v>0</v>
      </c>
      <c r="BE58" s="139">
        <f>IF(AZ58=5,G58,0)</f>
        <v>0</v>
      </c>
      <c r="CZ58" s="139">
        <v>1.7999999999999999E-2</v>
      </c>
    </row>
    <row r="59" spans="1:104" x14ac:dyDescent="0.2">
      <c r="A59" s="187"/>
      <c r="B59" s="188" t="s">
        <v>68</v>
      </c>
      <c r="C59" s="189" t="str">
        <f>CONCATENATE(B38," ",C38)</f>
        <v>8 Trubní vedení</v>
      </c>
      <c r="D59" s="187"/>
      <c r="E59" s="190"/>
      <c r="F59" s="190"/>
      <c r="G59" s="191">
        <f>SUM(G38:G58)</f>
        <v>0</v>
      </c>
      <c r="O59" s="172">
        <v>4</v>
      </c>
      <c r="BA59" s="192">
        <f>SUM(BA38:BA58)</f>
        <v>0</v>
      </c>
      <c r="BB59" s="192">
        <f>SUM(BB38:BB58)</f>
        <v>0</v>
      </c>
      <c r="BC59" s="192">
        <f>SUM(BC38:BC58)</f>
        <v>0</v>
      </c>
      <c r="BD59" s="192">
        <f>SUM(BD38:BD58)</f>
        <v>0</v>
      </c>
      <c r="BE59" s="192">
        <f>SUM(BE38:BE58)</f>
        <v>0</v>
      </c>
    </row>
    <row r="60" spans="1:104" x14ac:dyDescent="0.2">
      <c r="A60" s="165" t="s">
        <v>65</v>
      </c>
      <c r="B60" s="166" t="s">
        <v>161</v>
      </c>
      <c r="C60" s="167" t="s">
        <v>162</v>
      </c>
      <c r="D60" s="168"/>
      <c r="E60" s="169"/>
      <c r="F60" s="169"/>
      <c r="G60" s="170"/>
      <c r="H60" s="171"/>
      <c r="I60" s="171"/>
      <c r="O60" s="172">
        <v>1</v>
      </c>
    </row>
    <row r="61" spans="1:104" x14ac:dyDescent="0.2">
      <c r="A61" s="173">
        <v>38</v>
      </c>
      <c r="B61" s="174" t="s">
        <v>163</v>
      </c>
      <c r="C61" s="175" t="s">
        <v>164</v>
      </c>
      <c r="D61" s="176" t="s">
        <v>83</v>
      </c>
      <c r="E61" s="177">
        <v>8</v>
      </c>
      <c r="F61" s="177">
        <v>0</v>
      </c>
      <c r="G61" s="178">
        <f>E61*F61</f>
        <v>0</v>
      </c>
      <c r="O61" s="172">
        <v>2</v>
      </c>
      <c r="AA61" s="139">
        <v>12</v>
      </c>
      <c r="AB61" s="139">
        <v>0</v>
      </c>
      <c r="AC61" s="139">
        <v>38</v>
      </c>
      <c r="AZ61" s="139">
        <v>1</v>
      </c>
      <c r="BA61" s="139">
        <f>IF(AZ61=1,G61,0)</f>
        <v>0</v>
      </c>
      <c r="BB61" s="139">
        <f>IF(AZ61=2,G61,0)</f>
        <v>0</v>
      </c>
      <c r="BC61" s="139">
        <f>IF(AZ61=3,G61,0)</f>
        <v>0</v>
      </c>
      <c r="BD61" s="139">
        <f>IF(AZ61=4,G61,0)</f>
        <v>0</v>
      </c>
      <c r="BE61" s="139">
        <f>IF(AZ61=5,G61,0)</f>
        <v>0</v>
      </c>
      <c r="CZ61" s="139">
        <v>0</v>
      </c>
    </row>
    <row r="62" spans="1:104" ht="22.5" x14ac:dyDescent="0.2">
      <c r="A62" s="173">
        <v>39</v>
      </c>
      <c r="B62" s="174" t="s">
        <v>165</v>
      </c>
      <c r="C62" s="175" t="s">
        <v>166</v>
      </c>
      <c r="D62" s="176" t="s">
        <v>83</v>
      </c>
      <c r="E62" s="177">
        <v>4</v>
      </c>
      <c r="F62" s="177">
        <v>0</v>
      </c>
      <c r="G62" s="178">
        <f>E62*F62</f>
        <v>0</v>
      </c>
      <c r="O62" s="172">
        <v>2</v>
      </c>
      <c r="AA62" s="139">
        <v>12</v>
      </c>
      <c r="AB62" s="139">
        <v>0</v>
      </c>
      <c r="AC62" s="139">
        <v>39</v>
      </c>
      <c r="AZ62" s="139">
        <v>1</v>
      </c>
      <c r="BA62" s="139">
        <f>IF(AZ62=1,G62,0)</f>
        <v>0</v>
      </c>
      <c r="BB62" s="139">
        <f>IF(AZ62=2,G62,0)</f>
        <v>0</v>
      </c>
      <c r="BC62" s="139">
        <f>IF(AZ62=3,G62,0)</f>
        <v>0</v>
      </c>
      <c r="BD62" s="139">
        <f>IF(AZ62=4,G62,0)</f>
        <v>0</v>
      </c>
      <c r="BE62" s="139">
        <f>IF(AZ62=5,G62,0)</f>
        <v>0</v>
      </c>
      <c r="CZ62" s="139">
        <v>0.17033000000000001</v>
      </c>
    </row>
    <row r="63" spans="1:104" x14ac:dyDescent="0.2">
      <c r="A63" s="187"/>
      <c r="B63" s="188" t="s">
        <v>68</v>
      </c>
      <c r="C63" s="189" t="str">
        <f>CONCATENATE(B60," ",C60)</f>
        <v>91 Doplňující práce na komunikaci</v>
      </c>
      <c r="D63" s="187"/>
      <c r="E63" s="190"/>
      <c r="F63" s="190"/>
      <c r="G63" s="191">
        <f>SUM(G60:G62)</f>
        <v>0</v>
      </c>
      <c r="O63" s="172">
        <v>4</v>
      </c>
      <c r="BA63" s="192">
        <f>SUM(BA60:BA62)</f>
        <v>0</v>
      </c>
      <c r="BB63" s="192">
        <f>SUM(BB60:BB62)</f>
        <v>0</v>
      </c>
      <c r="BC63" s="192">
        <f>SUM(BC60:BC62)</f>
        <v>0</v>
      </c>
      <c r="BD63" s="192">
        <f>SUM(BD60:BD62)</f>
        <v>0</v>
      </c>
      <c r="BE63" s="192">
        <f>SUM(BE60:BE62)</f>
        <v>0</v>
      </c>
    </row>
    <row r="64" spans="1:104" x14ac:dyDescent="0.2">
      <c r="A64" s="165" t="s">
        <v>65</v>
      </c>
      <c r="B64" s="166" t="s">
        <v>167</v>
      </c>
      <c r="C64" s="167" t="s">
        <v>168</v>
      </c>
      <c r="D64" s="168"/>
      <c r="E64" s="169"/>
      <c r="F64" s="169"/>
      <c r="G64" s="170"/>
      <c r="H64" s="171"/>
      <c r="I64" s="171"/>
      <c r="O64" s="172">
        <v>1</v>
      </c>
    </row>
    <row r="65" spans="1:104" x14ac:dyDescent="0.2">
      <c r="A65" s="173">
        <v>40</v>
      </c>
      <c r="B65" s="174" t="s">
        <v>169</v>
      </c>
      <c r="C65" s="175" t="s">
        <v>170</v>
      </c>
      <c r="D65" s="176" t="s">
        <v>171</v>
      </c>
      <c r="E65" s="177">
        <v>10</v>
      </c>
      <c r="F65" s="177">
        <v>0</v>
      </c>
      <c r="G65" s="178">
        <f>E65*F65</f>
        <v>0</v>
      </c>
      <c r="O65" s="172">
        <v>2</v>
      </c>
      <c r="AA65" s="139">
        <v>12</v>
      </c>
      <c r="AB65" s="139">
        <v>0</v>
      </c>
      <c r="AC65" s="139">
        <v>40</v>
      </c>
      <c r="AZ65" s="139">
        <v>1</v>
      </c>
      <c r="BA65" s="139">
        <f>IF(AZ65=1,G65,0)</f>
        <v>0</v>
      </c>
      <c r="BB65" s="139">
        <f>IF(AZ65=2,G65,0)</f>
        <v>0</v>
      </c>
      <c r="BC65" s="139">
        <f>IF(AZ65=3,G65,0)</f>
        <v>0</v>
      </c>
      <c r="BD65" s="139">
        <f>IF(AZ65=4,G65,0)</f>
        <v>0</v>
      </c>
      <c r="BE65" s="139">
        <f>IF(AZ65=5,G65,0)</f>
        <v>0</v>
      </c>
      <c r="CZ65" s="139">
        <v>0</v>
      </c>
    </row>
    <row r="66" spans="1:104" x14ac:dyDescent="0.2">
      <c r="A66" s="173">
        <v>41</v>
      </c>
      <c r="B66" s="174" t="s">
        <v>172</v>
      </c>
      <c r="C66" s="175" t="s">
        <v>173</v>
      </c>
      <c r="D66" s="176" t="s">
        <v>171</v>
      </c>
      <c r="E66" s="177">
        <v>10</v>
      </c>
      <c r="F66" s="177">
        <v>0</v>
      </c>
      <c r="G66" s="178">
        <f>E66*F66</f>
        <v>0</v>
      </c>
      <c r="O66" s="172">
        <v>2</v>
      </c>
      <c r="AA66" s="139">
        <v>12</v>
      </c>
      <c r="AB66" s="139">
        <v>0</v>
      </c>
      <c r="AC66" s="139">
        <v>41</v>
      </c>
      <c r="AZ66" s="139">
        <v>1</v>
      </c>
      <c r="BA66" s="139">
        <f>IF(AZ66=1,G66,0)</f>
        <v>0</v>
      </c>
      <c r="BB66" s="139">
        <f>IF(AZ66=2,G66,0)</f>
        <v>0</v>
      </c>
      <c r="BC66" s="139">
        <f>IF(AZ66=3,G66,0)</f>
        <v>0</v>
      </c>
      <c r="BD66" s="139">
        <f>IF(AZ66=4,G66,0)</f>
        <v>0</v>
      </c>
      <c r="BE66" s="139">
        <f>IF(AZ66=5,G66,0)</f>
        <v>0</v>
      </c>
      <c r="CZ66" s="139">
        <v>0</v>
      </c>
    </row>
    <row r="67" spans="1:104" x14ac:dyDescent="0.2">
      <c r="A67" s="173">
        <v>42</v>
      </c>
      <c r="B67" s="174" t="s">
        <v>174</v>
      </c>
      <c r="C67" s="175" t="s">
        <v>175</v>
      </c>
      <c r="D67" s="176" t="s">
        <v>171</v>
      </c>
      <c r="E67" s="177">
        <v>190</v>
      </c>
      <c r="F67" s="177">
        <v>0</v>
      </c>
      <c r="G67" s="178">
        <f>E67*F67</f>
        <v>0</v>
      </c>
      <c r="O67" s="172">
        <v>2</v>
      </c>
      <c r="AA67" s="139">
        <v>12</v>
      </c>
      <c r="AB67" s="139">
        <v>0</v>
      </c>
      <c r="AC67" s="139">
        <v>42</v>
      </c>
      <c r="AZ67" s="139">
        <v>1</v>
      </c>
      <c r="BA67" s="139">
        <f>IF(AZ67=1,G67,0)</f>
        <v>0</v>
      </c>
      <c r="BB67" s="139">
        <f>IF(AZ67=2,G67,0)</f>
        <v>0</v>
      </c>
      <c r="BC67" s="139">
        <f>IF(AZ67=3,G67,0)</f>
        <v>0</v>
      </c>
      <c r="BD67" s="139">
        <f>IF(AZ67=4,G67,0)</f>
        <v>0</v>
      </c>
      <c r="BE67" s="139">
        <f>IF(AZ67=5,G67,0)</f>
        <v>0</v>
      </c>
      <c r="CZ67" s="139">
        <v>0</v>
      </c>
    </row>
    <row r="68" spans="1:104" x14ac:dyDescent="0.2">
      <c r="A68" s="179"/>
      <c r="B68" s="180"/>
      <c r="C68" s="181" t="s">
        <v>176</v>
      </c>
      <c r="D68" s="182"/>
      <c r="E68" s="183">
        <v>190</v>
      </c>
      <c r="F68" s="184"/>
      <c r="G68" s="185"/>
      <c r="M68" s="186" t="s">
        <v>176</v>
      </c>
      <c r="O68" s="172"/>
    </row>
    <row r="69" spans="1:104" x14ac:dyDescent="0.2">
      <c r="A69" s="173">
        <v>43</v>
      </c>
      <c r="B69" s="174" t="s">
        <v>177</v>
      </c>
      <c r="C69" s="175" t="s">
        <v>178</v>
      </c>
      <c r="D69" s="176" t="s">
        <v>171</v>
      </c>
      <c r="E69" s="177">
        <v>10</v>
      </c>
      <c r="F69" s="177">
        <v>0</v>
      </c>
      <c r="G69" s="178">
        <f>E69*F69</f>
        <v>0</v>
      </c>
      <c r="O69" s="172">
        <v>2</v>
      </c>
      <c r="AA69" s="139">
        <v>12</v>
      </c>
      <c r="AB69" s="139">
        <v>0</v>
      </c>
      <c r="AC69" s="139">
        <v>43</v>
      </c>
      <c r="AZ69" s="139">
        <v>1</v>
      </c>
      <c r="BA69" s="139">
        <f>IF(AZ69=1,G69,0)</f>
        <v>0</v>
      </c>
      <c r="BB69" s="139">
        <f>IF(AZ69=2,G69,0)</f>
        <v>0</v>
      </c>
      <c r="BC69" s="139">
        <f>IF(AZ69=3,G69,0)</f>
        <v>0</v>
      </c>
      <c r="BD69" s="139">
        <f>IF(AZ69=4,G69,0)</f>
        <v>0</v>
      </c>
      <c r="BE69" s="139">
        <f>IF(AZ69=5,G69,0)</f>
        <v>0</v>
      </c>
      <c r="CZ69" s="139">
        <v>0</v>
      </c>
    </row>
    <row r="70" spans="1:104" x14ac:dyDescent="0.2">
      <c r="A70" s="173">
        <v>44</v>
      </c>
      <c r="B70" s="174" t="s">
        <v>179</v>
      </c>
      <c r="C70" s="175" t="s">
        <v>180</v>
      </c>
      <c r="D70" s="176" t="s">
        <v>171</v>
      </c>
      <c r="E70" s="177">
        <v>10</v>
      </c>
      <c r="F70" s="177">
        <v>0</v>
      </c>
      <c r="G70" s="178">
        <f>E70*F70</f>
        <v>0</v>
      </c>
      <c r="O70" s="172">
        <v>2</v>
      </c>
      <c r="AA70" s="139">
        <v>12</v>
      </c>
      <c r="AB70" s="139">
        <v>0</v>
      </c>
      <c r="AC70" s="139">
        <v>44</v>
      </c>
      <c r="AZ70" s="139">
        <v>1</v>
      </c>
      <c r="BA70" s="139">
        <f>IF(AZ70=1,G70,0)</f>
        <v>0</v>
      </c>
      <c r="BB70" s="139">
        <f>IF(AZ70=2,G70,0)</f>
        <v>0</v>
      </c>
      <c r="BC70" s="139">
        <f>IF(AZ70=3,G70,0)</f>
        <v>0</v>
      </c>
      <c r="BD70" s="139">
        <f>IF(AZ70=4,G70,0)</f>
        <v>0</v>
      </c>
      <c r="BE70" s="139">
        <f>IF(AZ70=5,G70,0)</f>
        <v>0</v>
      </c>
      <c r="CZ70" s="139">
        <v>0</v>
      </c>
    </row>
    <row r="71" spans="1:104" x14ac:dyDescent="0.2">
      <c r="A71" s="187"/>
      <c r="B71" s="188" t="s">
        <v>68</v>
      </c>
      <c r="C71" s="189" t="str">
        <f>CONCATENATE(B64," ",C64)</f>
        <v>97 Prorážení otvorů</v>
      </c>
      <c r="D71" s="187"/>
      <c r="E71" s="190"/>
      <c r="F71" s="190"/>
      <c r="G71" s="191">
        <f>SUM(G64:G70)</f>
        <v>0</v>
      </c>
      <c r="O71" s="172">
        <v>4</v>
      </c>
      <c r="BA71" s="192">
        <f>SUM(BA64:BA70)</f>
        <v>0</v>
      </c>
      <c r="BB71" s="192">
        <f>SUM(BB64:BB70)</f>
        <v>0</v>
      </c>
      <c r="BC71" s="192">
        <f>SUM(BC64:BC70)</f>
        <v>0</v>
      </c>
      <c r="BD71" s="192">
        <f>SUM(BD64:BD70)</f>
        <v>0</v>
      </c>
      <c r="BE71" s="192">
        <f>SUM(BE64:BE70)</f>
        <v>0</v>
      </c>
    </row>
    <row r="72" spans="1:104" x14ac:dyDescent="0.2">
      <c r="A72" s="165" t="s">
        <v>65</v>
      </c>
      <c r="B72" s="166" t="s">
        <v>181</v>
      </c>
      <c r="C72" s="167" t="s">
        <v>182</v>
      </c>
      <c r="D72" s="168"/>
      <c r="E72" s="169"/>
      <c r="F72" s="169"/>
      <c r="G72" s="170"/>
      <c r="H72" s="171"/>
      <c r="I72" s="171"/>
      <c r="O72" s="172">
        <v>1</v>
      </c>
    </row>
    <row r="73" spans="1:104" x14ac:dyDescent="0.2">
      <c r="A73" s="173">
        <v>45</v>
      </c>
      <c r="B73" s="174" t="s">
        <v>183</v>
      </c>
      <c r="C73" s="175" t="s">
        <v>184</v>
      </c>
      <c r="D73" s="176" t="s">
        <v>171</v>
      </c>
      <c r="E73" s="177">
        <v>11.85</v>
      </c>
      <c r="F73" s="177">
        <v>0</v>
      </c>
      <c r="G73" s="178">
        <f>E73*F73</f>
        <v>0</v>
      </c>
      <c r="O73" s="172">
        <v>2</v>
      </c>
      <c r="AA73" s="139">
        <v>12</v>
      </c>
      <c r="AB73" s="139">
        <v>0</v>
      </c>
      <c r="AC73" s="139">
        <v>45</v>
      </c>
      <c r="AZ73" s="139">
        <v>1</v>
      </c>
      <c r="BA73" s="139">
        <f>IF(AZ73=1,G73,0)</f>
        <v>0</v>
      </c>
      <c r="BB73" s="139">
        <f>IF(AZ73=2,G73,0)</f>
        <v>0</v>
      </c>
      <c r="BC73" s="139">
        <f>IF(AZ73=3,G73,0)</f>
        <v>0</v>
      </c>
      <c r="BD73" s="139">
        <f>IF(AZ73=4,G73,0)</f>
        <v>0</v>
      </c>
      <c r="BE73" s="139">
        <f>IF(AZ73=5,G73,0)</f>
        <v>0</v>
      </c>
      <c r="CZ73" s="139">
        <v>0</v>
      </c>
    </row>
    <row r="74" spans="1:104" x14ac:dyDescent="0.2">
      <c r="A74" s="173">
        <v>46</v>
      </c>
      <c r="B74" s="174" t="s">
        <v>185</v>
      </c>
      <c r="C74" s="175" t="s">
        <v>186</v>
      </c>
      <c r="D74" s="176" t="s">
        <v>171</v>
      </c>
      <c r="E74" s="177">
        <v>5.67</v>
      </c>
      <c r="F74" s="177">
        <v>0</v>
      </c>
      <c r="G74" s="178">
        <f>E74*F74</f>
        <v>0</v>
      </c>
      <c r="O74" s="172">
        <v>2</v>
      </c>
      <c r="AA74" s="139">
        <v>12</v>
      </c>
      <c r="AB74" s="139">
        <v>0</v>
      </c>
      <c r="AC74" s="139">
        <v>46</v>
      </c>
      <c r="AZ74" s="139">
        <v>1</v>
      </c>
      <c r="BA74" s="139">
        <f>IF(AZ74=1,G74,0)</f>
        <v>0</v>
      </c>
      <c r="BB74" s="139">
        <f>IF(AZ74=2,G74,0)</f>
        <v>0</v>
      </c>
      <c r="BC74" s="139">
        <f>IF(AZ74=3,G74,0)</f>
        <v>0</v>
      </c>
      <c r="BD74" s="139">
        <f>IF(AZ74=4,G74,0)</f>
        <v>0</v>
      </c>
      <c r="BE74" s="139">
        <f>IF(AZ74=5,G74,0)</f>
        <v>0</v>
      </c>
      <c r="CZ74" s="139">
        <v>0</v>
      </c>
    </row>
    <row r="75" spans="1:104" x14ac:dyDescent="0.2">
      <c r="A75" s="187"/>
      <c r="B75" s="188" t="s">
        <v>68</v>
      </c>
      <c r="C75" s="189" t="str">
        <f>CONCATENATE(B72," ",C72)</f>
        <v>99 Staveništní přesun hmot</v>
      </c>
      <c r="D75" s="187"/>
      <c r="E75" s="190"/>
      <c r="F75" s="190"/>
      <c r="G75" s="191">
        <f>SUM(G72:G74)</f>
        <v>0</v>
      </c>
      <c r="O75" s="172">
        <v>4</v>
      </c>
      <c r="BA75" s="192">
        <f>SUM(BA72:BA74)</f>
        <v>0</v>
      </c>
      <c r="BB75" s="192">
        <f>SUM(BB72:BB74)</f>
        <v>0</v>
      </c>
      <c r="BC75" s="192">
        <f>SUM(BC72:BC74)</f>
        <v>0</v>
      </c>
      <c r="BD75" s="192">
        <f>SUM(BD72:BD74)</f>
        <v>0</v>
      </c>
      <c r="BE75" s="192">
        <f>SUM(BE72:BE74)</f>
        <v>0</v>
      </c>
    </row>
    <row r="76" spans="1:104" x14ac:dyDescent="0.2">
      <c r="A76" s="165" t="s">
        <v>65</v>
      </c>
      <c r="B76" s="166" t="s">
        <v>187</v>
      </c>
      <c r="C76" s="167" t="s">
        <v>188</v>
      </c>
      <c r="D76" s="168"/>
      <c r="E76" s="169"/>
      <c r="F76" s="169"/>
      <c r="G76" s="170"/>
      <c r="H76" s="171"/>
      <c r="I76" s="171"/>
      <c r="O76" s="172">
        <v>1</v>
      </c>
    </row>
    <row r="77" spans="1:104" x14ac:dyDescent="0.2">
      <c r="A77" s="173">
        <v>47</v>
      </c>
      <c r="B77" s="174" t="s">
        <v>189</v>
      </c>
      <c r="C77" s="175" t="s">
        <v>190</v>
      </c>
      <c r="D77" s="176" t="s">
        <v>73</v>
      </c>
      <c r="E77" s="177">
        <v>2.04</v>
      </c>
      <c r="F77" s="177">
        <v>0</v>
      </c>
      <c r="G77" s="178">
        <f>E77*F77</f>
        <v>0</v>
      </c>
      <c r="O77" s="172">
        <v>2</v>
      </c>
      <c r="AA77" s="139">
        <v>12</v>
      </c>
      <c r="AB77" s="139">
        <v>0</v>
      </c>
      <c r="AC77" s="139">
        <v>47</v>
      </c>
      <c r="AZ77" s="139">
        <v>2</v>
      </c>
      <c r="BA77" s="139">
        <f>IF(AZ77=1,G77,0)</f>
        <v>0</v>
      </c>
      <c r="BB77" s="139">
        <f>IF(AZ77=2,G77,0)</f>
        <v>0</v>
      </c>
      <c r="BC77" s="139">
        <f>IF(AZ77=3,G77,0)</f>
        <v>0</v>
      </c>
      <c r="BD77" s="139">
        <f>IF(AZ77=4,G77,0)</f>
        <v>0</v>
      </c>
      <c r="BE77" s="139">
        <f>IF(AZ77=5,G77,0)</f>
        <v>0</v>
      </c>
      <c r="CZ77" s="139">
        <v>0</v>
      </c>
    </row>
    <row r="78" spans="1:104" x14ac:dyDescent="0.2">
      <c r="A78" s="179"/>
      <c r="B78" s="180"/>
      <c r="C78" s="181" t="s">
        <v>191</v>
      </c>
      <c r="D78" s="182"/>
      <c r="E78" s="183">
        <v>2.04</v>
      </c>
      <c r="F78" s="184"/>
      <c r="G78" s="185"/>
      <c r="M78" s="186" t="s">
        <v>191</v>
      </c>
      <c r="O78" s="172"/>
    </row>
    <row r="79" spans="1:104" x14ac:dyDescent="0.2">
      <c r="A79" s="173">
        <v>48</v>
      </c>
      <c r="B79" s="174" t="s">
        <v>192</v>
      </c>
      <c r="C79" s="175" t="s">
        <v>193</v>
      </c>
      <c r="D79" s="176" t="s">
        <v>73</v>
      </c>
      <c r="E79" s="177">
        <v>2.04</v>
      </c>
      <c r="F79" s="177">
        <v>0</v>
      </c>
      <c r="G79" s="178">
        <f>E79*F79</f>
        <v>0</v>
      </c>
      <c r="O79" s="172">
        <v>2</v>
      </c>
      <c r="AA79" s="139">
        <v>12</v>
      </c>
      <c r="AB79" s="139">
        <v>1</v>
      </c>
      <c r="AC79" s="139">
        <v>48</v>
      </c>
      <c r="AZ79" s="139">
        <v>2</v>
      </c>
      <c r="BA79" s="139">
        <f>IF(AZ79=1,G79,0)</f>
        <v>0</v>
      </c>
      <c r="BB79" s="139">
        <f>IF(AZ79=2,G79,0)</f>
        <v>0</v>
      </c>
      <c r="BC79" s="139">
        <f>IF(AZ79=3,G79,0)</f>
        <v>0</v>
      </c>
      <c r="BD79" s="139">
        <f>IF(AZ79=4,G79,0)</f>
        <v>0</v>
      </c>
      <c r="BE79" s="139">
        <f>IF(AZ79=5,G79,0)</f>
        <v>0</v>
      </c>
      <c r="CZ79" s="139">
        <v>4.4999999999999997E-3</v>
      </c>
    </row>
    <row r="80" spans="1:104" x14ac:dyDescent="0.2">
      <c r="A80" s="179"/>
      <c r="B80" s="180"/>
      <c r="C80" s="181" t="s">
        <v>191</v>
      </c>
      <c r="D80" s="182"/>
      <c r="E80" s="183">
        <v>2.04</v>
      </c>
      <c r="F80" s="184"/>
      <c r="G80" s="185"/>
      <c r="M80" s="186" t="s">
        <v>191</v>
      </c>
      <c r="O80" s="172"/>
    </row>
    <row r="81" spans="1:104" x14ac:dyDescent="0.2">
      <c r="A81" s="187"/>
      <c r="B81" s="188" t="s">
        <v>68</v>
      </c>
      <c r="C81" s="189" t="str">
        <f>CONCATENATE(B76," ",C76)</f>
        <v>713 Izolace tepelné</v>
      </c>
      <c r="D81" s="187"/>
      <c r="E81" s="190"/>
      <c r="F81" s="190"/>
      <c r="G81" s="191">
        <f>SUM(G76:G80)</f>
        <v>0</v>
      </c>
      <c r="O81" s="172">
        <v>4</v>
      </c>
      <c r="BA81" s="192">
        <f>SUM(BA76:BA80)</f>
        <v>0</v>
      </c>
      <c r="BB81" s="192">
        <f>SUM(BB76:BB80)</f>
        <v>0</v>
      </c>
      <c r="BC81" s="192">
        <f>SUM(BC76:BC80)</f>
        <v>0</v>
      </c>
      <c r="BD81" s="192">
        <f>SUM(BD76:BD80)</f>
        <v>0</v>
      </c>
      <c r="BE81" s="192">
        <f>SUM(BE76:BE80)</f>
        <v>0</v>
      </c>
    </row>
    <row r="82" spans="1:104" x14ac:dyDescent="0.2">
      <c r="A82" s="165" t="s">
        <v>65</v>
      </c>
      <c r="B82" s="166" t="s">
        <v>194</v>
      </c>
      <c r="C82" s="167" t="s">
        <v>195</v>
      </c>
      <c r="D82" s="168"/>
      <c r="E82" s="169"/>
      <c r="F82" s="169"/>
      <c r="G82" s="170"/>
      <c r="H82" s="171"/>
      <c r="I82" s="171"/>
      <c r="O82" s="172">
        <v>1</v>
      </c>
    </row>
    <row r="83" spans="1:104" x14ac:dyDescent="0.2">
      <c r="A83" s="173">
        <v>49</v>
      </c>
      <c r="B83" s="174" t="s">
        <v>196</v>
      </c>
      <c r="C83" s="175" t="s">
        <v>197</v>
      </c>
      <c r="D83" s="176" t="s">
        <v>83</v>
      </c>
      <c r="E83" s="177">
        <v>3</v>
      </c>
      <c r="F83" s="177">
        <v>0</v>
      </c>
      <c r="G83" s="178">
        <f>E83*F83</f>
        <v>0</v>
      </c>
      <c r="O83" s="172">
        <v>2</v>
      </c>
      <c r="AA83" s="139">
        <v>12</v>
      </c>
      <c r="AB83" s="139">
        <v>0</v>
      </c>
      <c r="AC83" s="139">
        <v>49</v>
      </c>
      <c r="AZ83" s="139">
        <v>4</v>
      </c>
      <c r="BA83" s="139">
        <f>IF(AZ83=1,G83,0)</f>
        <v>0</v>
      </c>
      <c r="BB83" s="139">
        <f>IF(AZ83=2,G83,0)</f>
        <v>0</v>
      </c>
      <c r="BC83" s="139">
        <f>IF(AZ83=3,G83,0)</f>
        <v>0</v>
      </c>
      <c r="BD83" s="139">
        <f>IF(AZ83=4,G83,0)</f>
        <v>0</v>
      </c>
      <c r="BE83" s="139">
        <f>IF(AZ83=5,G83,0)</f>
        <v>0</v>
      </c>
      <c r="CZ83" s="139">
        <v>0</v>
      </c>
    </row>
    <row r="84" spans="1:104" x14ac:dyDescent="0.2">
      <c r="A84" s="173">
        <v>50</v>
      </c>
      <c r="B84" s="174" t="s">
        <v>198</v>
      </c>
      <c r="C84" s="175" t="s">
        <v>199</v>
      </c>
      <c r="D84" s="176" t="s">
        <v>83</v>
      </c>
      <c r="E84" s="177">
        <v>3</v>
      </c>
      <c r="F84" s="177">
        <v>0</v>
      </c>
      <c r="G84" s="178">
        <f>E84*F84</f>
        <v>0</v>
      </c>
      <c r="O84" s="172">
        <v>2</v>
      </c>
      <c r="AA84" s="139">
        <v>12</v>
      </c>
      <c r="AB84" s="139">
        <v>1</v>
      </c>
      <c r="AC84" s="139">
        <v>50</v>
      </c>
      <c r="AZ84" s="139">
        <v>3</v>
      </c>
      <c r="BA84" s="139">
        <f>IF(AZ84=1,G84,0)</f>
        <v>0</v>
      </c>
      <c r="BB84" s="139">
        <f>IF(AZ84=2,G84,0)</f>
        <v>0</v>
      </c>
      <c r="BC84" s="139">
        <f>IF(AZ84=3,G84,0)</f>
        <v>0</v>
      </c>
      <c r="BD84" s="139">
        <f>IF(AZ84=4,G84,0)</f>
        <v>0</v>
      </c>
      <c r="BE84" s="139">
        <f>IF(AZ84=5,G84,0)</f>
        <v>0</v>
      </c>
      <c r="CZ84" s="139">
        <v>6.6699999999999997E-3</v>
      </c>
    </row>
    <row r="85" spans="1:104" x14ac:dyDescent="0.2">
      <c r="A85" s="187"/>
      <c r="B85" s="188" t="s">
        <v>68</v>
      </c>
      <c r="C85" s="189" t="str">
        <f>CONCATENATE(B82," ",C82)</f>
        <v>M23 Montáže potrubí</v>
      </c>
      <c r="D85" s="187"/>
      <c r="E85" s="190"/>
      <c r="F85" s="190"/>
      <c r="G85" s="191">
        <f>SUM(G82:G84)</f>
        <v>0</v>
      </c>
      <c r="O85" s="172">
        <v>4</v>
      </c>
      <c r="BA85" s="192">
        <f>SUM(BA82:BA84)</f>
        <v>0</v>
      </c>
      <c r="BB85" s="192">
        <f>SUM(BB82:BB84)</f>
        <v>0</v>
      </c>
      <c r="BC85" s="192">
        <f>SUM(BC82:BC84)</f>
        <v>0</v>
      </c>
      <c r="BD85" s="192">
        <f>SUM(BD82:BD84)</f>
        <v>0</v>
      </c>
      <c r="BE85" s="192">
        <f>SUM(BE82:BE84)</f>
        <v>0</v>
      </c>
    </row>
    <row r="86" spans="1:104" x14ac:dyDescent="0.2">
      <c r="A86" s="165" t="s">
        <v>65</v>
      </c>
      <c r="B86" s="166" t="s">
        <v>200</v>
      </c>
      <c r="C86" s="167" t="s">
        <v>201</v>
      </c>
      <c r="D86" s="168"/>
      <c r="E86" s="169"/>
      <c r="F86" s="169"/>
      <c r="G86" s="170"/>
      <c r="H86" s="171"/>
      <c r="I86" s="171"/>
      <c r="O86" s="172">
        <v>1</v>
      </c>
    </row>
    <row r="87" spans="1:104" x14ac:dyDescent="0.2">
      <c r="A87" s="173">
        <v>51</v>
      </c>
      <c r="B87" s="174" t="s">
        <v>202</v>
      </c>
      <c r="C87" s="175" t="s">
        <v>203</v>
      </c>
      <c r="D87" s="176" t="s">
        <v>79</v>
      </c>
      <c r="E87" s="177">
        <v>5.4450000000000003</v>
      </c>
      <c r="F87" s="177">
        <v>0</v>
      </c>
      <c r="G87" s="178">
        <f>E87*F87</f>
        <v>0</v>
      </c>
      <c r="O87" s="172">
        <v>2</v>
      </c>
      <c r="AA87" s="139">
        <v>12</v>
      </c>
      <c r="AB87" s="139">
        <v>0</v>
      </c>
      <c r="AC87" s="139">
        <v>51</v>
      </c>
      <c r="AZ87" s="139">
        <v>4</v>
      </c>
      <c r="BA87" s="139">
        <f>IF(AZ87=1,G87,0)</f>
        <v>0</v>
      </c>
      <c r="BB87" s="139">
        <f>IF(AZ87=2,G87,0)</f>
        <v>0</v>
      </c>
      <c r="BC87" s="139">
        <f>IF(AZ87=3,G87,0)</f>
        <v>0</v>
      </c>
      <c r="BD87" s="139">
        <f>IF(AZ87=4,G87,0)</f>
        <v>0</v>
      </c>
      <c r="BE87" s="139">
        <f>IF(AZ87=5,G87,0)</f>
        <v>0</v>
      </c>
      <c r="CZ87" s="139">
        <v>0</v>
      </c>
    </row>
    <row r="88" spans="1:104" x14ac:dyDescent="0.2">
      <c r="A88" s="179"/>
      <c r="B88" s="180"/>
      <c r="C88" s="181" t="s">
        <v>204</v>
      </c>
      <c r="D88" s="182"/>
      <c r="E88" s="183">
        <v>5.4450000000000003</v>
      </c>
      <c r="F88" s="184"/>
      <c r="G88" s="185"/>
      <c r="M88" s="186" t="s">
        <v>204</v>
      </c>
      <c r="O88" s="172"/>
    </row>
    <row r="89" spans="1:104" ht="22.5" x14ac:dyDescent="0.2">
      <c r="A89" s="173">
        <v>52</v>
      </c>
      <c r="B89" s="174" t="s">
        <v>205</v>
      </c>
      <c r="C89" s="175" t="s">
        <v>206</v>
      </c>
      <c r="D89" s="176" t="s">
        <v>79</v>
      </c>
      <c r="E89" s="177">
        <v>54.45</v>
      </c>
      <c r="F89" s="177">
        <v>0</v>
      </c>
      <c r="G89" s="178">
        <f>E89*F89</f>
        <v>0</v>
      </c>
      <c r="O89" s="172">
        <v>2</v>
      </c>
      <c r="AA89" s="139">
        <v>12</v>
      </c>
      <c r="AB89" s="139">
        <v>0</v>
      </c>
      <c r="AC89" s="139">
        <v>52</v>
      </c>
      <c r="AZ89" s="139">
        <v>4</v>
      </c>
      <c r="BA89" s="139">
        <f>IF(AZ89=1,G89,0)</f>
        <v>0</v>
      </c>
      <c r="BB89" s="139">
        <f>IF(AZ89=2,G89,0)</f>
        <v>0</v>
      </c>
      <c r="BC89" s="139">
        <f>IF(AZ89=3,G89,0)</f>
        <v>0</v>
      </c>
      <c r="BD89" s="139">
        <f>IF(AZ89=4,G89,0)</f>
        <v>0</v>
      </c>
      <c r="BE89" s="139">
        <f>IF(AZ89=5,G89,0)</f>
        <v>0</v>
      </c>
      <c r="CZ89" s="139">
        <v>0</v>
      </c>
    </row>
    <row r="90" spans="1:104" x14ac:dyDescent="0.2">
      <c r="A90" s="179"/>
      <c r="B90" s="180"/>
      <c r="C90" s="181" t="s">
        <v>207</v>
      </c>
      <c r="D90" s="182"/>
      <c r="E90" s="183">
        <v>54.45</v>
      </c>
      <c r="F90" s="184"/>
      <c r="G90" s="185"/>
      <c r="M90" s="186" t="s">
        <v>207</v>
      </c>
      <c r="O90" s="172"/>
    </row>
    <row r="91" spans="1:104" x14ac:dyDescent="0.2">
      <c r="A91" s="187"/>
      <c r="B91" s="188" t="s">
        <v>68</v>
      </c>
      <c r="C91" s="189" t="str">
        <f>CONCATENATE(B86," ",C86)</f>
        <v>M46 Zemní práce při montážích</v>
      </c>
      <c r="D91" s="187"/>
      <c r="E91" s="190"/>
      <c r="F91" s="190"/>
      <c r="G91" s="191">
        <f>SUM(G86:G90)</f>
        <v>0</v>
      </c>
      <c r="O91" s="172">
        <v>4</v>
      </c>
      <c r="BA91" s="192">
        <f>SUM(BA86:BA90)</f>
        <v>0</v>
      </c>
      <c r="BB91" s="192">
        <f>SUM(BB86:BB90)</f>
        <v>0</v>
      </c>
      <c r="BC91" s="192">
        <f>SUM(BC86:BC90)</f>
        <v>0</v>
      </c>
      <c r="BD91" s="192">
        <f>SUM(BD86:BD90)</f>
        <v>0</v>
      </c>
      <c r="BE91" s="192">
        <f>SUM(BE86:BE90)</f>
        <v>0</v>
      </c>
    </row>
    <row r="92" spans="1:104" x14ac:dyDescent="0.2">
      <c r="A92" s="140"/>
      <c r="B92" s="140"/>
      <c r="C92" s="140"/>
      <c r="D92" s="140"/>
      <c r="E92" s="140"/>
      <c r="F92" s="140"/>
      <c r="G92" s="140"/>
    </row>
    <row r="93" spans="1:104" x14ac:dyDescent="0.2">
      <c r="E93" s="139"/>
    </row>
    <row r="94" spans="1:104" x14ac:dyDescent="0.2">
      <c r="E94" s="139"/>
    </row>
    <row r="95" spans="1:104" x14ac:dyDescent="0.2">
      <c r="E95" s="139"/>
    </row>
    <row r="96" spans="1:104" x14ac:dyDescent="0.2">
      <c r="E96" s="139"/>
    </row>
    <row r="97" spans="5:5" x14ac:dyDescent="0.2">
      <c r="E97" s="139"/>
    </row>
    <row r="98" spans="5:5" x14ac:dyDescent="0.2">
      <c r="E98" s="139"/>
    </row>
    <row r="99" spans="5:5" x14ac:dyDescent="0.2">
      <c r="E99" s="139"/>
    </row>
    <row r="100" spans="5:5" x14ac:dyDescent="0.2">
      <c r="E100" s="139"/>
    </row>
    <row r="101" spans="5:5" x14ac:dyDescent="0.2">
      <c r="E101" s="139"/>
    </row>
    <row r="102" spans="5:5" x14ac:dyDescent="0.2">
      <c r="E102" s="139"/>
    </row>
    <row r="103" spans="5:5" x14ac:dyDescent="0.2">
      <c r="E103" s="139"/>
    </row>
    <row r="104" spans="5:5" x14ac:dyDescent="0.2">
      <c r="E104" s="139"/>
    </row>
    <row r="105" spans="5:5" x14ac:dyDescent="0.2">
      <c r="E105" s="139"/>
    </row>
    <row r="106" spans="5:5" x14ac:dyDescent="0.2">
      <c r="E106" s="139"/>
    </row>
    <row r="107" spans="5:5" x14ac:dyDescent="0.2">
      <c r="E107" s="139"/>
    </row>
    <row r="108" spans="5:5" x14ac:dyDescent="0.2">
      <c r="E108" s="139"/>
    </row>
    <row r="109" spans="5:5" x14ac:dyDescent="0.2">
      <c r="E109" s="139"/>
    </row>
    <row r="110" spans="5:5" x14ac:dyDescent="0.2">
      <c r="E110" s="139"/>
    </row>
    <row r="111" spans="5:5" x14ac:dyDescent="0.2">
      <c r="E111" s="139"/>
    </row>
    <row r="112" spans="5:5" x14ac:dyDescent="0.2">
      <c r="E112" s="139"/>
    </row>
    <row r="113" spans="1:7" x14ac:dyDescent="0.2">
      <c r="E113" s="139"/>
    </row>
    <row r="114" spans="1:7" x14ac:dyDescent="0.2">
      <c r="E114" s="139"/>
    </row>
    <row r="115" spans="1:7" x14ac:dyDescent="0.2">
      <c r="A115" s="193"/>
      <c r="B115" s="193"/>
      <c r="C115" s="193"/>
      <c r="D115" s="193"/>
      <c r="E115" s="193"/>
      <c r="F115" s="193"/>
      <c r="G115" s="193"/>
    </row>
    <row r="116" spans="1:7" x14ac:dyDescent="0.2">
      <c r="A116" s="193"/>
      <c r="B116" s="193"/>
      <c r="C116" s="193"/>
      <c r="D116" s="193"/>
      <c r="E116" s="193"/>
      <c r="F116" s="193"/>
      <c r="G116" s="193"/>
    </row>
    <row r="117" spans="1:7" x14ac:dyDescent="0.2">
      <c r="A117" s="193"/>
      <c r="B117" s="193"/>
      <c r="C117" s="193"/>
      <c r="D117" s="193"/>
      <c r="E117" s="193"/>
      <c r="F117" s="193"/>
      <c r="G117" s="193"/>
    </row>
    <row r="118" spans="1:7" x14ac:dyDescent="0.2">
      <c r="A118" s="193"/>
      <c r="B118" s="193"/>
      <c r="C118" s="193"/>
      <c r="D118" s="193"/>
      <c r="E118" s="193"/>
      <c r="F118" s="193"/>
      <c r="G118" s="193"/>
    </row>
    <row r="119" spans="1:7" x14ac:dyDescent="0.2">
      <c r="E119" s="139"/>
    </row>
    <row r="120" spans="1:7" x14ac:dyDescent="0.2">
      <c r="E120" s="139"/>
    </row>
    <row r="121" spans="1:7" x14ac:dyDescent="0.2">
      <c r="E121" s="139"/>
    </row>
    <row r="122" spans="1:7" x14ac:dyDescent="0.2">
      <c r="E122" s="139"/>
    </row>
    <row r="123" spans="1:7" x14ac:dyDescent="0.2">
      <c r="E123" s="139"/>
    </row>
    <row r="124" spans="1:7" x14ac:dyDescent="0.2">
      <c r="E124" s="139"/>
    </row>
    <row r="125" spans="1:7" x14ac:dyDescent="0.2">
      <c r="E125" s="139"/>
    </row>
    <row r="126" spans="1:7" x14ac:dyDescent="0.2">
      <c r="E126" s="139"/>
    </row>
    <row r="127" spans="1:7" x14ac:dyDescent="0.2">
      <c r="E127" s="139"/>
    </row>
    <row r="128" spans="1:7" x14ac:dyDescent="0.2">
      <c r="E128" s="139"/>
    </row>
    <row r="129" spans="5:5" x14ac:dyDescent="0.2">
      <c r="E129" s="139"/>
    </row>
    <row r="130" spans="5:5" x14ac:dyDescent="0.2">
      <c r="E130" s="139"/>
    </row>
    <row r="131" spans="5:5" x14ac:dyDescent="0.2">
      <c r="E131" s="139"/>
    </row>
    <row r="132" spans="5:5" x14ac:dyDescent="0.2">
      <c r="E132" s="139"/>
    </row>
    <row r="133" spans="5:5" x14ac:dyDescent="0.2">
      <c r="E133" s="139"/>
    </row>
    <row r="134" spans="5:5" x14ac:dyDescent="0.2">
      <c r="E134" s="139"/>
    </row>
    <row r="135" spans="5:5" x14ac:dyDescent="0.2">
      <c r="E135" s="139"/>
    </row>
    <row r="136" spans="5:5" x14ac:dyDescent="0.2">
      <c r="E136" s="139"/>
    </row>
    <row r="137" spans="5:5" x14ac:dyDescent="0.2">
      <c r="E137" s="139"/>
    </row>
    <row r="138" spans="5:5" x14ac:dyDescent="0.2">
      <c r="E138" s="139"/>
    </row>
    <row r="139" spans="5:5" x14ac:dyDescent="0.2">
      <c r="E139" s="139"/>
    </row>
    <row r="140" spans="5:5" x14ac:dyDescent="0.2">
      <c r="E140" s="139"/>
    </row>
    <row r="141" spans="5:5" x14ac:dyDescent="0.2">
      <c r="E141" s="139"/>
    </row>
    <row r="142" spans="5:5" x14ac:dyDescent="0.2">
      <c r="E142" s="139"/>
    </row>
    <row r="143" spans="5:5" x14ac:dyDescent="0.2">
      <c r="E143" s="139"/>
    </row>
    <row r="144" spans="5:5" x14ac:dyDescent="0.2">
      <c r="E144" s="139"/>
    </row>
    <row r="145" spans="1:7" x14ac:dyDescent="0.2">
      <c r="E145" s="139"/>
    </row>
    <row r="146" spans="1:7" x14ac:dyDescent="0.2">
      <c r="E146" s="139"/>
    </row>
    <row r="147" spans="1:7" x14ac:dyDescent="0.2">
      <c r="E147" s="139"/>
    </row>
    <row r="148" spans="1:7" x14ac:dyDescent="0.2">
      <c r="E148" s="139"/>
    </row>
    <row r="149" spans="1:7" x14ac:dyDescent="0.2">
      <c r="E149" s="139"/>
    </row>
    <row r="150" spans="1:7" x14ac:dyDescent="0.2">
      <c r="A150" s="194"/>
      <c r="B150" s="194"/>
    </row>
    <row r="151" spans="1:7" x14ac:dyDescent="0.2">
      <c r="A151" s="193"/>
      <c r="B151" s="193"/>
      <c r="C151" s="196"/>
      <c r="D151" s="196"/>
      <c r="E151" s="197"/>
      <c r="F151" s="196"/>
      <c r="G151" s="198"/>
    </row>
    <row r="152" spans="1:7" x14ac:dyDescent="0.2">
      <c r="A152" s="199"/>
      <c r="B152" s="199"/>
      <c r="C152" s="193"/>
      <c r="D152" s="193"/>
      <c r="E152" s="200"/>
      <c r="F152" s="193"/>
      <c r="G152" s="193"/>
    </row>
    <row r="153" spans="1:7" x14ac:dyDescent="0.2">
      <c r="A153" s="193"/>
      <c r="B153" s="193"/>
      <c r="C153" s="193"/>
      <c r="D153" s="193"/>
      <c r="E153" s="200"/>
      <c r="F153" s="193"/>
      <c r="G153" s="193"/>
    </row>
    <row r="154" spans="1:7" x14ac:dyDescent="0.2">
      <c r="A154" s="193"/>
      <c r="B154" s="193"/>
      <c r="C154" s="193"/>
      <c r="D154" s="193"/>
      <c r="E154" s="200"/>
      <c r="F154" s="193"/>
      <c r="G154" s="193"/>
    </row>
    <row r="155" spans="1:7" x14ac:dyDescent="0.2">
      <c r="A155" s="193"/>
      <c r="B155" s="193"/>
      <c r="C155" s="193"/>
      <c r="D155" s="193"/>
      <c r="E155" s="200"/>
      <c r="F155" s="193"/>
      <c r="G155" s="193"/>
    </row>
    <row r="156" spans="1:7" x14ac:dyDescent="0.2">
      <c r="A156" s="193"/>
      <c r="B156" s="193"/>
      <c r="C156" s="193"/>
      <c r="D156" s="193"/>
      <c r="E156" s="200"/>
      <c r="F156" s="193"/>
      <c r="G156" s="193"/>
    </row>
    <row r="157" spans="1:7" x14ac:dyDescent="0.2">
      <c r="A157" s="193"/>
      <c r="B157" s="193"/>
      <c r="C157" s="193"/>
      <c r="D157" s="193"/>
      <c r="E157" s="200"/>
      <c r="F157" s="193"/>
      <c r="G157" s="193"/>
    </row>
    <row r="158" spans="1:7" x14ac:dyDescent="0.2">
      <c r="A158" s="193"/>
      <c r="B158" s="193"/>
      <c r="C158" s="193"/>
      <c r="D158" s="193"/>
      <c r="E158" s="200"/>
      <c r="F158" s="193"/>
      <c r="G158" s="193"/>
    </row>
    <row r="159" spans="1:7" x14ac:dyDescent="0.2">
      <c r="A159" s="193"/>
      <c r="B159" s="193"/>
      <c r="C159" s="193"/>
      <c r="D159" s="193"/>
      <c r="E159" s="200"/>
      <c r="F159" s="193"/>
      <c r="G159" s="193"/>
    </row>
    <row r="160" spans="1:7" x14ac:dyDescent="0.2">
      <c r="A160" s="193"/>
      <c r="B160" s="193"/>
      <c r="C160" s="193"/>
      <c r="D160" s="193"/>
      <c r="E160" s="200"/>
      <c r="F160" s="193"/>
      <c r="G160" s="193"/>
    </row>
    <row r="161" spans="1:7" x14ac:dyDescent="0.2">
      <c r="A161" s="193"/>
      <c r="B161" s="193"/>
      <c r="C161" s="193"/>
      <c r="D161" s="193"/>
      <c r="E161" s="200"/>
      <c r="F161" s="193"/>
      <c r="G161" s="193"/>
    </row>
    <row r="162" spans="1:7" x14ac:dyDescent="0.2">
      <c r="A162" s="193"/>
      <c r="B162" s="193"/>
      <c r="C162" s="193"/>
      <c r="D162" s="193"/>
      <c r="E162" s="200"/>
      <c r="F162" s="193"/>
      <c r="G162" s="193"/>
    </row>
    <row r="163" spans="1:7" x14ac:dyDescent="0.2">
      <c r="A163" s="193"/>
      <c r="B163" s="193"/>
      <c r="C163" s="193"/>
      <c r="D163" s="193"/>
      <c r="E163" s="200"/>
      <c r="F163" s="193"/>
      <c r="G163" s="193"/>
    </row>
    <row r="164" spans="1:7" x14ac:dyDescent="0.2">
      <c r="A164" s="193"/>
      <c r="B164" s="193"/>
      <c r="C164" s="193"/>
      <c r="D164" s="193"/>
      <c r="E164" s="200"/>
      <c r="F164" s="193"/>
      <c r="G164" s="193"/>
    </row>
  </sheetData>
  <mergeCells count="19">
    <mergeCell ref="C88:D88"/>
    <mergeCell ref="C90:D90"/>
    <mergeCell ref="C78:D78"/>
    <mergeCell ref="C80:D80"/>
    <mergeCell ref="C68:D68"/>
    <mergeCell ref="C49:D49"/>
    <mergeCell ref="C51:D51"/>
    <mergeCell ref="C21:D21"/>
    <mergeCell ref="C23:D23"/>
    <mergeCell ref="C25:D25"/>
    <mergeCell ref="C27:D27"/>
    <mergeCell ref="A1:G1"/>
    <mergeCell ref="A3:B3"/>
    <mergeCell ref="A4:B4"/>
    <mergeCell ref="E4:G4"/>
    <mergeCell ref="C12:D12"/>
    <mergeCell ref="C15:D15"/>
    <mergeCell ref="C17:D17"/>
    <mergeCell ref="C19:D1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2015-03-26T07:39:01Z</dcterms:created>
  <dcterms:modified xsi:type="dcterms:W3CDTF">2015-03-26T07:39:26Z</dcterms:modified>
</cp:coreProperties>
</file>